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575" windowHeight="7080" activeTab="0"/>
  </bookViews>
  <sheets>
    <sheet name="Прайс МОРС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<sst xmlns="http://schemas.openxmlformats.org/spreadsheetml/2006/main" count="163" uniqueCount="144">
  <si>
    <t>Арфа</t>
  </si>
  <si>
    <t>Адрес: Кировская область, г. Киров, ул. Московская, 72</t>
  </si>
  <si>
    <t>Телефоны отдела продаж: +7(8332) 646-633, +7(8332) 640-408, 8-800-600-46-36</t>
  </si>
  <si>
    <t>Цены на базовые фоны и каркасы. Киров</t>
  </si>
  <si>
    <t>Форма</t>
  </si>
  <si>
    <t>Фоны</t>
  </si>
  <si>
    <t>h1, см</t>
  </si>
  <si>
    <t>h2, см</t>
  </si>
  <si>
    <t>ширина</t>
  </si>
  <si>
    <t>каркас</t>
  </si>
  <si>
    <t>ветка</t>
  </si>
  <si>
    <t>комб</t>
  </si>
  <si>
    <t>ёрш</t>
  </si>
  <si>
    <t>Р-0</t>
  </si>
  <si>
    <t>Р-1</t>
  </si>
  <si>
    <t>Р-2</t>
  </si>
  <si>
    <t>Р-3</t>
  </si>
  <si>
    <t>Р-4</t>
  </si>
  <si>
    <t>Р-5</t>
  </si>
  <si>
    <t>Р-6</t>
  </si>
  <si>
    <t>Р-7</t>
  </si>
  <si>
    <t>О-1</t>
  </si>
  <si>
    <t>О-2</t>
  </si>
  <si>
    <t>О-3</t>
  </si>
  <si>
    <t>О-4</t>
  </si>
  <si>
    <t>С-1</t>
  </si>
  <si>
    <t>С-2</t>
  </si>
  <si>
    <t>С-3</t>
  </si>
  <si>
    <t>С-4</t>
  </si>
  <si>
    <t>С-5</t>
  </si>
  <si>
    <t>С-6</t>
  </si>
  <si>
    <t>С-7</t>
  </si>
  <si>
    <t>М-1</t>
  </si>
  <si>
    <t>М-2</t>
  </si>
  <si>
    <t>М-3</t>
  </si>
  <si>
    <t>М-4</t>
  </si>
  <si>
    <t>М-5</t>
  </si>
  <si>
    <t>Корзины</t>
  </si>
  <si>
    <t>Ладья малая (Р43)</t>
  </si>
  <si>
    <t>Ладья средняя (Р43)</t>
  </si>
  <si>
    <t>Ладья большая (М)</t>
  </si>
  <si>
    <t>Мальва малая</t>
  </si>
  <si>
    <t>Мальва средняя</t>
  </si>
  <si>
    <t>Мальва большая</t>
  </si>
  <si>
    <t>Полуваза (М)</t>
  </si>
  <si>
    <t>Ромашка малая</t>
  </si>
  <si>
    <t>Ромашка большая</t>
  </si>
  <si>
    <t>Стульчик (М)</t>
  </si>
  <si>
    <t>р.49,00</t>
  </si>
  <si>
    <t>р.112,00</t>
  </si>
  <si>
    <t>р.130,00</t>
  </si>
  <si>
    <t>р.170,00</t>
  </si>
  <si>
    <t>р.55,00</t>
  </si>
  <si>
    <t>р.121,00</t>
  </si>
  <si>
    <t>р.146,00</t>
  </si>
  <si>
    <t>р.192,00</t>
  </si>
  <si>
    <t>р.63,00</t>
  </si>
  <si>
    <t>р.163,00</t>
  </si>
  <si>
    <t>р.216,00</t>
  </si>
  <si>
    <t>р.71,00</t>
  </si>
  <si>
    <t>р.180,00</t>
  </si>
  <si>
    <t>р.210,00</t>
  </si>
  <si>
    <t>р.247,00</t>
  </si>
  <si>
    <t>р.114,00</t>
  </si>
  <si>
    <t>р.254,00</t>
  </si>
  <si>
    <t>р.288,00</t>
  </si>
  <si>
    <t>р.323,00</t>
  </si>
  <si>
    <t>р.157,00</t>
  </si>
  <si>
    <t>р.320,00</t>
  </si>
  <si>
    <t>р.358,00</t>
  </si>
  <si>
    <t>р.400,00</t>
  </si>
  <si>
    <t>р.176,00</t>
  </si>
  <si>
    <t>р.393,00</t>
  </si>
  <si>
    <t>р.437,00</t>
  </si>
  <si>
    <t>р.456,00</t>
  </si>
  <si>
    <t>р.198,00</t>
  </si>
  <si>
    <t>р.436,00</t>
  </si>
  <si>
    <t>р.484,00</t>
  </si>
  <si>
    <t>р.607,00</t>
  </si>
  <si>
    <t>р.138,00</t>
  </si>
  <si>
    <t>р.315,00</t>
  </si>
  <si>
    <t>р.352,00</t>
  </si>
  <si>
    <t>р.454,00</t>
  </si>
  <si>
    <t>р.120,00</t>
  </si>
  <si>
    <t>р.259,00</t>
  </si>
  <si>
    <t>р.291,00</t>
  </si>
  <si>
    <t>р.368,00</t>
  </si>
  <si>
    <t>р.69,00</t>
  </si>
  <si>
    <t>р.171,00</t>
  </si>
  <si>
    <t>р.196,00</t>
  </si>
  <si>
    <t>р.39,00</t>
  </si>
  <si>
    <t>р.108,00</t>
  </si>
  <si>
    <t>р.128,00</t>
  </si>
  <si>
    <t>р.160,00</t>
  </si>
  <si>
    <t>р.133,00</t>
  </si>
  <si>
    <t>р.307,00</t>
  </si>
  <si>
    <t>р.348,00</t>
  </si>
  <si>
    <t>р.448,00</t>
  </si>
  <si>
    <t>р.290,00</t>
  </si>
  <si>
    <t>р.328,00</t>
  </si>
  <si>
    <t>р.403,00</t>
  </si>
  <si>
    <t>р.86,00</t>
  </si>
  <si>
    <t>р.195,00</t>
  </si>
  <si>
    <t>р.226,00</t>
  </si>
  <si>
    <t>р.74,00</t>
  </si>
  <si>
    <t>р.68,00</t>
  </si>
  <si>
    <t>р.189,00</t>
  </si>
  <si>
    <t>р.229,00</t>
  </si>
  <si>
    <t>р.60,00</t>
  </si>
  <si>
    <t>р.137,00</t>
  </si>
  <si>
    <t>р.161,00</t>
  </si>
  <si>
    <t>р.194,00</t>
  </si>
  <si>
    <t>р.59,00</t>
  </si>
  <si>
    <t>р.125,00</t>
  </si>
  <si>
    <t>р.41,00</t>
  </si>
  <si>
    <t>р.111,00</t>
  </si>
  <si>
    <t>р.166,00</t>
  </si>
  <si>
    <t>р.72,00</t>
  </si>
  <si>
    <t>р.168,00</t>
  </si>
  <si>
    <t>р.201,00</t>
  </si>
  <si>
    <t>р.227,00</t>
  </si>
  <si>
    <t>р.88,00</t>
  </si>
  <si>
    <t>р.221,00</t>
  </si>
  <si>
    <t>р.250,00</t>
  </si>
  <si>
    <t>р.300,00</t>
  </si>
  <si>
    <t>р.139,00</t>
  </si>
  <si>
    <t>р.349,00</t>
  </si>
  <si>
    <t>р.407,00</t>
  </si>
  <si>
    <t>р.417,00</t>
  </si>
  <si>
    <t>р.177,00</t>
  </si>
  <si>
    <t>р.479,00</t>
  </si>
  <si>
    <t>р.487,00</t>
  </si>
  <si>
    <t>р.496,00</t>
  </si>
  <si>
    <t>р.267,00</t>
  </si>
  <si>
    <t>р.141,00</t>
  </si>
  <si>
    <t>р.319,00</t>
  </si>
  <si>
    <t>р.222,00</t>
  </si>
  <si>
    <t>р.136,00</t>
  </si>
  <si>
    <t>р.303,00</t>
  </si>
  <si>
    <t>р.119,00</t>
  </si>
  <si>
    <t>р.123,00</t>
  </si>
  <si>
    <r>
      <t>Рит</t>
    </r>
    <r>
      <rPr>
        <b/>
        <sz val="18"/>
        <color indexed="55"/>
        <rFont val="Arial"/>
        <family val="2"/>
      </rPr>
      <t>опт</t>
    </r>
    <r>
      <rPr>
        <b/>
        <sz val="18"/>
        <color indexed="60"/>
        <rFont val="Arial"/>
        <family val="2"/>
      </rPr>
      <t>43</t>
    </r>
  </si>
  <si>
    <t>www.ritopt43.ru</t>
  </si>
  <si>
    <t>05 июля 2019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</si>
</sst>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\ \р\у\б"/>
    <numFmt numFmtId="174" formatCode="[$р.-419]#,##0.00"/>
    <numFmt numFmtId="175" formatCode="0.00\ \р\у\б"/>
    <numFmt numFmtId="176" formatCode="d\.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u val="single"/>
      <sz val="12"/>
      <name val="Calibri"/>
      <family val="0"/>
    </font>
    <font>
      <u val="single"/>
      <sz val="12"/>
      <name val="Calibri"/>
      <family val="0"/>
    </font>
    <font>
      <sz val="11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indexed="8"/>
      <name val="Arial"/>
      <family val="0"/>
    </font>
    <font>
      <b/>
      <sz val="18"/>
      <color indexed="60"/>
      <name val="Arial"/>
      <family val="0"/>
    </font>
    <font>
      <b/>
      <sz val="18"/>
      <color indexed="8"/>
      <name val="Arial"/>
      <family val="2"/>
    </font>
    <font>
      <b/>
      <sz val="18"/>
      <color indexed="55"/>
      <name val="Arial"/>
      <family val="2"/>
    </font>
    <font>
      <b/>
      <u val="single"/>
      <sz val="14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FF"/>
      <name val="Calibri"/>
      <family val="0"/>
    </font>
    <font>
      <sz val="11"/>
      <color rgb="FF000000"/>
      <name val="Arial"/>
      <family val="0"/>
    </font>
    <font>
      <b/>
      <sz val="11"/>
      <color rgb="FFFFFFFF"/>
      <name val="Calibri"/>
      <family val="0"/>
    </font>
    <font>
      <b/>
      <sz val="18"/>
      <color rgb="FFC00000"/>
      <name val="Arial"/>
      <family val="0"/>
    </font>
    <font>
      <b/>
      <sz val="18"/>
      <color rgb="FF000000"/>
      <name val="Arial"/>
      <family val="2"/>
    </font>
    <font>
      <b/>
      <u val="single"/>
      <sz val="14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DDD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0" fillId="33" borderId="12" xfId="0" applyFont="1" applyFill="1" applyBorder="1" applyAlignment="1">
      <alignment vertical="top"/>
    </xf>
    <xf numFmtId="0" fontId="50" fillId="33" borderId="13" xfId="0" applyFont="1" applyFill="1" applyBorder="1" applyAlignment="1">
      <alignment vertical="top"/>
    </xf>
    <xf numFmtId="0" fontId="51" fillId="0" borderId="0" xfId="0" applyFont="1" applyAlignment="1">
      <alignment/>
    </xf>
    <xf numFmtId="0" fontId="52" fillId="34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5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4" fontId="0" fillId="0" borderId="16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4" fontId="0" fillId="0" borderId="13" xfId="0" applyNumberFormat="1" applyFont="1" applyBorder="1" applyAlignment="1">
      <alignment horizontal="right"/>
    </xf>
    <xf numFmtId="0" fontId="7" fillId="35" borderId="14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35" borderId="14" xfId="0" applyFont="1" applyFill="1" applyBorder="1" applyAlignment="1">
      <alignment horizontal="center" vertical="top"/>
    </xf>
    <xf numFmtId="174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3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4" fontId="0" fillId="0" borderId="17" xfId="0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7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50" fillId="33" borderId="19" xfId="0" applyFont="1" applyFill="1" applyBorder="1" applyAlignment="1">
      <alignment vertical="top"/>
    </xf>
    <xf numFmtId="0" fontId="0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2" fillId="34" borderId="19" xfId="0" applyFont="1" applyFill="1" applyBorder="1" applyAlignment="1">
      <alignment horizontal="left"/>
    </xf>
    <xf numFmtId="0" fontId="5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0" fontId="54" fillId="0" borderId="0" xfId="0" applyFont="1" applyAlignment="1">
      <alignment/>
    </xf>
    <xf numFmtId="0" fontId="3" fillId="0" borderId="20" xfId="0" applyFont="1" applyBorder="1" applyAlignment="1">
      <alignment/>
    </xf>
    <xf numFmtId="0" fontId="55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7</xdr:row>
      <xdr:rowOff>9525</xdr:rowOff>
    </xdr:from>
    <xdr:ext cx="819150" cy="1476375"/>
    <xdr:grpSp>
      <xdr:nvGrpSpPr>
        <xdr:cNvPr id="1" name="Shape 2"/>
        <xdr:cNvGrpSpPr>
          <a:grpSpLocks/>
        </xdr:cNvGrpSpPr>
      </xdr:nvGrpSpPr>
      <xdr:grpSpPr>
        <a:xfrm>
          <a:off x="590550" y="1628775"/>
          <a:ext cx="819150" cy="1476375"/>
          <a:chOff x="152400" y="152400"/>
          <a:chExt cx="1000125" cy="1809750"/>
        </a:xfrm>
        <a:solidFill>
          <a:srgbClr val="FFFFFF"/>
        </a:solidFill>
      </xdr:grpSpPr>
      <xdr:pic>
        <xdr:nvPicPr>
          <xdr:cNvPr id="2" name="Shap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400" y="152400"/>
            <a:ext cx="1000125" cy="18097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oneCellAnchor>
  <xdr:oneCellAnchor>
    <xdr:from>
      <xdr:col>2</xdr:col>
      <xdr:colOff>66675</xdr:colOff>
      <xdr:row>15</xdr:row>
      <xdr:rowOff>57150</xdr:rowOff>
    </xdr:from>
    <xdr:ext cx="857250" cy="1133475"/>
    <xdr:grpSp>
      <xdr:nvGrpSpPr>
        <xdr:cNvPr id="3" name="Shape 2"/>
        <xdr:cNvGrpSpPr>
          <a:grpSpLocks/>
        </xdr:cNvGrpSpPr>
      </xdr:nvGrpSpPr>
      <xdr:grpSpPr>
        <a:xfrm>
          <a:off x="571500" y="3276600"/>
          <a:ext cx="857250" cy="1133475"/>
          <a:chOff x="161925" y="95250"/>
          <a:chExt cx="952500" cy="1266825"/>
        </a:xfrm>
        <a:solidFill>
          <a:srgbClr val="FFFFFF"/>
        </a:solidFill>
      </xdr:grpSpPr>
      <xdr:pic>
        <xdr:nvPicPr>
          <xdr:cNvPr id="4" name="Shape 4"/>
          <xdr:cNvPicPr preferRelativeResize="1">
            <a:picLocks noChangeAspect="1"/>
          </xdr:cNvPicPr>
        </xdr:nvPicPr>
        <xdr:blipFill>
          <a:blip r:embed="rId2"/>
          <a:srcRect t="30000"/>
          <a:stretch>
            <a:fillRect/>
          </a:stretch>
        </xdr:blipFill>
        <xdr:spPr>
          <a:xfrm>
            <a:off x="161925" y="95250"/>
            <a:ext cx="952500" cy="12668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oneCellAnchor>
  <xdr:oneCellAnchor>
    <xdr:from>
      <xdr:col>2</xdr:col>
      <xdr:colOff>76200</xdr:colOff>
      <xdr:row>20</xdr:row>
      <xdr:rowOff>200025</xdr:rowOff>
    </xdr:from>
    <xdr:ext cx="857250" cy="1447800"/>
    <xdr:grpSp>
      <xdr:nvGrpSpPr>
        <xdr:cNvPr id="5" name="Shape 2"/>
        <xdr:cNvGrpSpPr>
          <a:grpSpLocks/>
        </xdr:cNvGrpSpPr>
      </xdr:nvGrpSpPr>
      <xdr:grpSpPr>
        <a:xfrm>
          <a:off x="581025" y="4419600"/>
          <a:ext cx="857250" cy="1447800"/>
          <a:chOff x="152400" y="152400"/>
          <a:chExt cx="914400" cy="1809750"/>
        </a:xfrm>
        <a:solidFill>
          <a:srgbClr val="FFFFFF"/>
        </a:solidFill>
      </xdr:grpSpPr>
      <xdr:pic>
        <xdr:nvPicPr>
          <xdr:cNvPr id="6" name="Shap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2400" y="152400"/>
            <a:ext cx="914400" cy="18097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oneCellAnchor>
  <xdr:oneCellAnchor>
    <xdr:from>
      <xdr:col>2</xdr:col>
      <xdr:colOff>161925</xdr:colOff>
      <xdr:row>28</xdr:row>
      <xdr:rowOff>19050</xdr:rowOff>
    </xdr:from>
    <xdr:ext cx="733425" cy="1352550"/>
    <xdr:grpSp>
      <xdr:nvGrpSpPr>
        <xdr:cNvPr id="7" name="Shape 2"/>
        <xdr:cNvGrpSpPr>
          <a:grpSpLocks/>
        </xdr:cNvGrpSpPr>
      </xdr:nvGrpSpPr>
      <xdr:grpSpPr>
        <a:xfrm>
          <a:off x="666750" y="5838825"/>
          <a:ext cx="733425" cy="1352550"/>
          <a:chOff x="152400" y="152400"/>
          <a:chExt cx="981075" cy="1809750"/>
        </a:xfrm>
        <a:solidFill>
          <a:srgbClr val="FFFFFF"/>
        </a:solidFill>
      </xdr:grpSpPr>
      <xdr:pic>
        <xdr:nvPicPr>
          <xdr:cNvPr id="8" name="Shap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400" y="152400"/>
            <a:ext cx="981075" cy="18097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96"/>
  <sheetViews>
    <sheetView tabSelected="1" zoomScalePageLayoutView="0" workbookViewId="0" topLeftCell="A1">
      <selection activeCell="P10" sqref="P10"/>
    </sheetView>
  </sheetViews>
  <sheetFormatPr defaultColWidth="14.421875" defaultRowHeight="15.75" customHeight="1"/>
  <cols>
    <col min="1" max="1" width="3.00390625" style="0" customWidth="1"/>
    <col min="2" max="2" width="4.57421875" style="0" customWidth="1"/>
    <col min="3" max="3" width="16.57421875" style="0" customWidth="1"/>
    <col min="4" max="4" width="16.7109375" style="0" customWidth="1"/>
    <col min="5" max="7" width="9.28125" style="0" customWidth="1"/>
    <col min="8" max="11" width="10.28125" style="0" customWidth="1"/>
  </cols>
  <sheetData>
    <row r="1" spans="1:11" ht="23.25">
      <c r="A1" s="1"/>
      <c r="B1" s="61" t="s">
        <v>141</v>
      </c>
      <c r="C1" s="60"/>
      <c r="D1" s="2"/>
      <c r="E1" s="3"/>
      <c r="F1" s="3"/>
      <c r="G1" s="3"/>
      <c r="H1" s="4"/>
      <c r="I1" s="5"/>
      <c r="J1" s="2"/>
      <c r="K1" s="2"/>
    </row>
    <row r="2" spans="1:11" ht="12.75">
      <c r="A2" s="1"/>
      <c r="B2" s="51" t="s">
        <v>1</v>
      </c>
      <c r="C2" s="49"/>
      <c r="D2" s="49"/>
      <c r="E2" s="49"/>
      <c r="F2" s="49"/>
      <c r="G2" s="50"/>
      <c r="H2" s="4"/>
      <c r="I2" s="5"/>
      <c r="J2" s="2"/>
      <c r="K2" s="2"/>
    </row>
    <row r="3" spans="1:11" ht="12.75">
      <c r="A3" s="1"/>
      <c r="B3" s="59" t="s">
        <v>2</v>
      </c>
      <c r="C3" s="62"/>
      <c r="D3" s="62"/>
      <c r="E3" s="62"/>
      <c r="F3" s="62"/>
      <c r="G3" s="62"/>
      <c r="H3" s="5"/>
      <c r="I3" s="5"/>
      <c r="J3" s="5"/>
      <c r="K3" s="5"/>
    </row>
    <row r="4" spans="1:11" ht="18.75">
      <c r="A4" s="1"/>
      <c r="B4" s="63" t="s">
        <v>142</v>
      </c>
      <c r="C4" s="60"/>
      <c r="D4" s="6"/>
      <c r="E4" s="7"/>
      <c r="F4" s="7"/>
      <c r="G4" s="7"/>
      <c r="H4" s="8"/>
      <c r="I4" s="5"/>
      <c r="J4" s="2"/>
      <c r="K4" s="2"/>
    </row>
    <row r="5" spans="1:18" ht="28.5" customHeight="1">
      <c r="A5" s="9"/>
      <c r="B5" s="53" t="s">
        <v>3</v>
      </c>
      <c r="C5" s="54"/>
      <c r="D5" s="54"/>
      <c r="E5" s="54"/>
      <c r="F5" s="54"/>
      <c r="G5" s="54"/>
      <c r="H5" s="54"/>
      <c r="I5" s="54"/>
      <c r="J5" s="55"/>
      <c r="K5" s="10"/>
      <c r="L5" s="11"/>
      <c r="M5" s="11"/>
      <c r="N5" s="11"/>
      <c r="O5" s="11"/>
      <c r="P5" s="11"/>
      <c r="Q5" s="11"/>
      <c r="R5" s="11"/>
    </row>
    <row r="6" spans="1:11" ht="15.75" customHeight="1">
      <c r="A6" s="1"/>
      <c r="B6" s="45" t="s">
        <v>143</v>
      </c>
      <c r="C6" s="12"/>
      <c r="D6" s="12"/>
      <c r="E6" s="12"/>
      <c r="F6" s="12"/>
      <c r="G6" s="12"/>
      <c r="H6" s="12"/>
      <c r="I6" s="12"/>
      <c r="J6" s="12"/>
      <c r="K6" s="13"/>
    </row>
    <row r="7" spans="1:18" ht="15.75" customHeight="1">
      <c r="A7" s="14"/>
      <c r="B7" s="15"/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6"/>
      <c r="M7" s="16"/>
      <c r="N7" s="16"/>
      <c r="O7" s="16"/>
      <c r="P7" s="16"/>
      <c r="Q7" s="16"/>
      <c r="R7" s="16"/>
    </row>
    <row r="8" spans="1:11" ht="15.75" customHeight="1">
      <c r="A8" s="1"/>
      <c r="B8" s="17">
        <v>1</v>
      </c>
      <c r="C8" s="56"/>
      <c r="D8" s="18" t="s">
        <v>13</v>
      </c>
      <c r="E8" s="19">
        <v>85</v>
      </c>
      <c r="F8" s="20">
        <v>70</v>
      </c>
      <c r="G8" s="29">
        <v>43</v>
      </c>
      <c r="H8" s="21" t="s">
        <v>48</v>
      </c>
      <c r="I8" s="21" t="s">
        <v>49</v>
      </c>
      <c r="J8" s="21" t="s">
        <v>50</v>
      </c>
      <c r="K8" s="21" t="s">
        <v>51</v>
      </c>
    </row>
    <row r="9" spans="1:11" ht="15.75" customHeight="1">
      <c r="A9" s="1"/>
      <c r="B9" s="17">
        <v>2</v>
      </c>
      <c r="C9" s="57"/>
      <c r="D9" s="18" t="s">
        <v>14</v>
      </c>
      <c r="E9" s="22">
        <v>103</v>
      </c>
      <c r="F9" s="23">
        <v>96</v>
      </c>
      <c r="G9" s="29">
        <v>43</v>
      </c>
      <c r="H9" s="21" t="s">
        <v>52</v>
      </c>
      <c r="I9" s="21" t="s">
        <v>53</v>
      </c>
      <c r="J9" s="21" t="s">
        <v>54</v>
      </c>
      <c r="K9" s="21" t="s">
        <v>55</v>
      </c>
    </row>
    <row r="10" spans="1:11" ht="15.75" customHeight="1">
      <c r="A10" s="1"/>
      <c r="B10" s="17">
        <v>3</v>
      </c>
      <c r="C10" s="57"/>
      <c r="D10" s="24" t="s">
        <v>15</v>
      </c>
      <c r="E10" s="22">
        <v>113</v>
      </c>
      <c r="F10" s="23">
        <v>106</v>
      </c>
      <c r="G10" s="29">
        <v>53</v>
      </c>
      <c r="H10" s="25" t="s">
        <v>56</v>
      </c>
      <c r="I10" s="25" t="s">
        <v>57</v>
      </c>
      <c r="J10" s="25" t="s">
        <v>55</v>
      </c>
      <c r="K10" s="25" t="s">
        <v>58</v>
      </c>
    </row>
    <row r="11" spans="1:11" ht="15.75" customHeight="1">
      <c r="A11" s="1"/>
      <c r="B11" s="17">
        <v>4</v>
      </c>
      <c r="C11" s="57"/>
      <c r="D11" s="24" t="s">
        <v>16</v>
      </c>
      <c r="E11" s="22">
        <v>128</v>
      </c>
      <c r="F11" s="23">
        <v>116</v>
      </c>
      <c r="G11" s="29">
        <v>59</v>
      </c>
      <c r="H11" s="25" t="s">
        <v>59</v>
      </c>
      <c r="I11" s="25" t="s">
        <v>60</v>
      </c>
      <c r="J11" s="25" t="s">
        <v>61</v>
      </c>
      <c r="K11" s="25" t="s">
        <v>62</v>
      </c>
    </row>
    <row r="12" spans="1:11" ht="15.75" customHeight="1">
      <c r="A12" s="1"/>
      <c r="B12" s="17">
        <v>5</v>
      </c>
      <c r="C12" s="57"/>
      <c r="D12" s="24" t="s">
        <v>17</v>
      </c>
      <c r="E12" s="22">
        <v>138</v>
      </c>
      <c r="F12" s="23">
        <v>131</v>
      </c>
      <c r="G12" s="29">
        <v>61</v>
      </c>
      <c r="H12" s="25" t="s">
        <v>63</v>
      </c>
      <c r="I12" s="25" t="s">
        <v>64</v>
      </c>
      <c r="J12" s="25" t="s">
        <v>65</v>
      </c>
      <c r="K12" s="25" t="s">
        <v>66</v>
      </c>
    </row>
    <row r="13" spans="1:11" ht="15.75" customHeight="1">
      <c r="A13" s="1"/>
      <c r="B13" s="17">
        <v>6</v>
      </c>
      <c r="C13" s="57"/>
      <c r="D13" s="24" t="s">
        <v>18</v>
      </c>
      <c r="E13" s="22">
        <v>158</v>
      </c>
      <c r="F13" s="23">
        <v>146</v>
      </c>
      <c r="G13" s="29">
        <v>68</v>
      </c>
      <c r="H13" s="25" t="s">
        <v>67</v>
      </c>
      <c r="I13" s="25" t="s">
        <v>68</v>
      </c>
      <c r="J13" s="25" t="s">
        <v>69</v>
      </c>
      <c r="K13" s="25" t="s">
        <v>70</v>
      </c>
    </row>
    <row r="14" spans="1:11" ht="15.75" customHeight="1">
      <c r="A14" s="1"/>
      <c r="B14" s="17">
        <v>7</v>
      </c>
      <c r="C14" s="57"/>
      <c r="D14" s="24" t="s">
        <v>19</v>
      </c>
      <c r="E14" s="22">
        <v>178</v>
      </c>
      <c r="F14" s="23">
        <v>166</v>
      </c>
      <c r="G14" s="29">
        <v>79</v>
      </c>
      <c r="H14" s="25" t="s">
        <v>71</v>
      </c>
      <c r="I14" s="25" t="s">
        <v>72</v>
      </c>
      <c r="J14" s="25" t="s">
        <v>73</v>
      </c>
      <c r="K14" s="25" t="s">
        <v>74</v>
      </c>
    </row>
    <row r="15" spans="1:11" ht="15.75" customHeight="1">
      <c r="A15" s="1"/>
      <c r="B15" s="17">
        <v>8</v>
      </c>
      <c r="C15" s="57"/>
      <c r="D15" s="24" t="s">
        <v>20</v>
      </c>
      <c r="E15" s="22">
        <v>198</v>
      </c>
      <c r="F15" s="23">
        <v>186</v>
      </c>
      <c r="G15" s="29">
        <v>82</v>
      </c>
      <c r="H15" s="25" t="s">
        <v>75</v>
      </c>
      <c r="I15" s="25" t="s">
        <v>76</v>
      </c>
      <c r="J15" s="25" t="s">
        <v>77</v>
      </c>
      <c r="K15" s="25" t="s">
        <v>78</v>
      </c>
    </row>
    <row r="16" spans="1:11" ht="15.75" customHeight="1">
      <c r="A16" s="1"/>
      <c r="B16" s="26"/>
      <c r="C16" s="57"/>
      <c r="D16" s="27"/>
      <c r="E16" s="28"/>
      <c r="F16" s="29"/>
      <c r="G16" s="29"/>
      <c r="H16" s="25"/>
      <c r="I16" s="25"/>
      <c r="J16" s="25"/>
      <c r="K16" s="25"/>
    </row>
    <row r="17" spans="1:11" ht="15.75" customHeight="1">
      <c r="A17" s="1"/>
      <c r="B17" s="30">
        <v>9</v>
      </c>
      <c r="C17" s="57"/>
      <c r="D17" s="24" t="s">
        <v>21</v>
      </c>
      <c r="E17" s="22">
        <v>151</v>
      </c>
      <c r="F17" s="23">
        <v>135</v>
      </c>
      <c r="G17" s="29">
        <v>71</v>
      </c>
      <c r="H17" s="25" t="s">
        <v>79</v>
      </c>
      <c r="I17" s="25" t="s">
        <v>80</v>
      </c>
      <c r="J17" s="25" t="s">
        <v>81</v>
      </c>
      <c r="K17" s="25" t="s">
        <v>82</v>
      </c>
    </row>
    <row r="18" spans="1:11" ht="15.75" customHeight="1">
      <c r="A18" s="1"/>
      <c r="B18" s="30">
        <v>10</v>
      </c>
      <c r="C18" s="57"/>
      <c r="D18" s="24" t="s">
        <v>22</v>
      </c>
      <c r="E18" s="22">
        <v>132</v>
      </c>
      <c r="F18" s="23">
        <v>117</v>
      </c>
      <c r="G18" s="29">
        <v>64</v>
      </c>
      <c r="H18" s="25" t="s">
        <v>83</v>
      </c>
      <c r="I18" s="25" t="s">
        <v>84</v>
      </c>
      <c r="J18" s="25" t="s">
        <v>85</v>
      </c>
      <c r="K18" s="25" t="s">
        <v>86</v>
      </c>
    </row>
    <row r="19" spans="1:11" ht="15.75" customHeight="1">
      <c r="A19" s="1"/>
      <c r="B19" s="30">
        <v>11</v>
      </c>
      <c r="C19" s="57"/>
      <c r="D19" s="24" t="s">
        <v>23</v>
      </c>
      <c r="E19" s="22">
        <v>92</v>
      </c>
      <c r="F19" s="23">
        <v>87</v>
      </c>
      <c r="G19" s="29">
        <v>57</v>
      </c>
      <c r="H19" s="25" t="s">
        <v>87</v>
      </c>
      <c r="I19" s="25" t="s">
        <v>88</v>
      </c>
      <c r="J19" s="25" t="s">
        <v>89</v>
      </c>
      <c r="K19" s="25" t="s">
        <v>64</v>
      </c>
    </row>
    <row r="20" spans="1:11" ht="15.75" customHeight="1">
      <c r="A20" s="1"/>
      <c r="B20" s="17">
        <v>12</v>
      </c>
      <c r="C20" s="57"/>
      <c r="D20" s="24" t="s">
        <v>24</v>
      </c>
      <c r="E20" s="22">
        <v>73</v>
      </c>
      <c r="F20" s="23">
        <v>64</v>
      </c>
      <c r="G20" s="29">
        <v>50</v>
      </c>
      <c r="H20" s="25" t="s">
        <v>90</v>
      </c>
      <c r="I20" s="25" t="s">
        <v>91</v>
      </c>
      <c r="J20" s="25" t="s">
        <v>92</v>
      </c>
      <c r="K20" s="25" t="s">
        <v>93</v>
      </c>
    </row>
    <row r="21" spans="1:11" ht="15.75" customHeight="1">
      <c r="A21" s="1"/>
      <c r="B21" s="26"/>
      <c r="C21" s="57"/>
      <c r="D21" s="27"/>
      <c r="E21" s="28"/>
      <c r="F21" s="29"/>
      <c r="G21" s="29"/>
      <c r="H21" s="25"/>
      <c r="I21" s="25"/>
      <c r="J21" s="25"/>
      <c r="K21" s="25"/>
    </row>
    <row r="22" spans="1:11" ht="15.75" customHeight="1">
      <c r="A22" s="1"/>
      <c r="B22" s="30">
        <v>13</v>
      </c>
      <c r="C22" s="57"/>
      <c r="D22" s="24" t="s">
        <v>25</v>
      </c>
      <c r="E22" s="22">
        <v>161</v>
      </c>
      <c r="F22" s="23">
        <v>145</v>
      </c>
      <c r="G22" s="29">
        <v>75</v>
      </c>
      <c r="H22" s="25" t="s">
        <v>94</v>
      </c>
      <c r="I22" s="25" t="s">
        <v>95</v>
      </c>
      <c r="J22" s="25" t="s">
        <v>96</v>
      </c>
      <c r="K22" s="25" t="s">
        <v>97</v>
      </c>
    </row>
    <row r="23" spans="1:11" ht="15.75" customHeight="1">
      <c r="A23" s="1"/>
      <c r="B23" s="30">
        <v>14</v>
      </c>
      <c r="C23" s="57"/>
      <c r="D23" s="24" t="s">
        <v>26</v>
      </c>
      <c r="E23" s="22">
        <v>151</v>
      </c>
      <c r="F23" s="23">
        <v>135</v>
      </c>
      <c r="G23" s="29">
        <v>69</v>
      </c>
      <c r="H23" s="25" t="s">
        <v>92</v>
      </c>
      <c r="I23" s="25" t="s">
        <v>98</v>
      </c>
      <c r="J23" s="25" t="s">
        <v>99</v>
      </c>
      <c r="K23" s="25" t="s">
        <v>100</v>
      </c>
    </row>
    <row r="24" spans="1:11" ht="15.75" customHeight="1">
      <c r="A24" s="1"/>
      <c r="B24" s="30">
        <v>15</v>
      </c>
      <c r="C24" s="57"/>
      <c r="D24" s="24" t="s">
        <v>27</v>
      </c>
      <c r="E24" s="22">
        <v>137</v>
      </c>
      <c r="F24" s="23">
        <v>122</v>
      </c>
      <c r="G24" s="29">
        <v>63</v>
      </c>
      <c r="H24" s="25" t="s">
        <v>101</v>
      </c>
      <c r="I24" s="25" t="s">
        <v>102</v>
      </c>
      <c r="J24" s="25" t="s">
        <v>103</v>
      </c>
      <c r="K24" s="25" t="s">
        <v>95</v>
      </c>
    </row>
    <row r="25" spans="1:11" ht="15.75" customHeight="1">
      <c r="A25" s="1"/>
      <c r="B25" s="30">
        <v>16</v>
      </c>
      <c r="C25" s="57"/>
      <c r="D25" s="24" t="s">
        <v>28</v>
      </c>
      <c r="E25" s="22">
        <v>122</v>
      </c>
      <c r="F25" s="23">
        <v>106</v>
      </c>
      <c r="G25" s="29">
        <v>58</v>
      </c>
      <c r="H25" s="25" t="s">
        <v>104</v>
      </c>
      <c r="I25" s="25" t="s">
        <v>88</v>
      </c>
      <c r="J25" s="25" t="s">
        <v>75</v>
      </c>
      <c r="K25" s="25" t="s">
        <v>62</v>
      </c>
    </row>
    <row r="26" spans="1:11" ht="15.75" customHeight="1">
      <c r="A26" s="1"/>
      <c r="B26" s="30">
        <v>17</v>
      </c>
      <c r="C26" s="57"/>
      <c r="D26" s="24" t="s">
        <v>29</v>
      </c>
      <c r="E26" s="22">
        <v>109</v>
      </c>
      <c r="F26" s="23">
        <v>96</v>
      </c>
      <c r="G26" s="29">
        <v>56</v>
      </c>
      <c r="H26" s="25" t="s">
        <v>105</v>
      </c>
      <c r="I26" s="25" t="s">
        <v>57</v>
      </c>
      <c r="J26" s="25" t="s">
        <v>106</v>
      </c>
      <c r="K26" s="25" t="s">
        <v>107</v>
      </c>
    </row>
    <row r="27" spans="1:11" ht="15.75" customHeight="1">
      <c r="A27" s="1"/>
      <c r="B27" s="30">
        <v>18</v>
      </c>
      <c r="C27" s="57"/>
      <c r="D27" s="24" t="s">
        <v>30</v>
      </c>
      <c r="E27" s="22">
        <v>98</v>
      </c>
      <c r="F27" s="23">
        <v>88</v>
      </c>
      <c r="G27" s="29">
        <v>51</v>
      </c>
      <c r="H27" s="25" t="s">
        <v>108</v>
      </c>
      <c r="I27" s="25" t="s">
        <v>109</v>
      </c>
      <c r="J27" s="25" t="s">
        <v>110</v>
      </c>
      <c r="K27" s="25" t="s">
        <v>111</v>
      </c>
    </row>
    <row r="28" spans="1:11" ht="15.75" customHeight="1">
      <c r="A28" s="1"/>
      <c r="B28" s="17">
        <v>19</v>
      </c>
      <c r="C28" s="57"/>
      <c r="D28" s="24" t="s">
        <v>31</v>
      </c>
      <c r="E28" s="22">
        <v>90</v>
      </c>
      <c r="F28" s="23">
        <v>79</v>
      </c>
      <c r="G28" s="29">
        <v>48</v>
      </c>
      <c r="H28" s="25" t="s">
        <v>112</v>
      </c>
      <c r="I28" s="25" t="s">
        <v>113</v>
      </c>
      <c r="J28" s="25" t="s">
        <v>54</v>
      </c>
      <c r="K28" s="25" t="s">
        <v>88</v>
      </c>
    </row>
    <row r="29" spans="1:11" ht="15.75" customHeight="1">
      <c r="A29" s="1"/>
      <c r="B29" s="26"/>
      <c r="C29" s="57"/>
      <c r="D29" s="27"/>
      <c r="E29" s="28"/>
      <c r="F29" s="29"/>
      <c r="G29" s="29"/>
      <c r="H29" s="25"/>
      <c r="I29" s="25"/>
      <c r="J29" s="25"/>
      <c r="K29" s="25"/>
    </row>
    <row r="30" spans="1:11" ht="15.75" customHeight="1">
      <c r="A30" s="1"/>
      <c r="B30" s="17">
        <v>20</v>
      </c>
      <c r="C30" s="57"/>
      <c r="D30" s="24" t="s">
        <v>32</v>
      </c>
      <c r="E30" s="22">
        <v>83</v>
      </c>
      <c r="F30" s="23">
        <v>76</v>
      </c>
      <c r="G30" s="29">
        <v>50</v>
      </c>
      <c r="H30" s="25" t="s">
        <v>114</v>
      </c>
      <c r="I30" s="25" t="s">
        <v>115</v>
      </c>
      <c r="J30" s="25" t="s">
        <v>94</v>
      </c>
      <c r="K30" s="25" t="s">
        <v>116</v>
      </c>
    </row>
    <row r="31" spans="1:11" ht="15.75" customHeight="1">
      <c r="A31" s="1"/>
      <c r="B31" s="17">
        <v>21</v>
      </c>
      <c r="C31" s="57"/>
      <c r="D31" s="24" t="s">
        <v>33</v>
      </c>
      <c r="E31" s="22">
        <v>103</v>
      </c>
      <c r="F31" s="23">
        <v>96</v>
      </c>
      <c r="G31" s="29">
        <v>55</v>
      </c>
      <c r="H31" s="25" t="s">
        <v>117</v>
      </c>
      <c r="I31" s="25" t="s">
        <v>118</v>
      </c>
      <c r="J31" s="25" t="s">
        <v>119</v>
      </c>
      <c r="K31" s="25" t="s">
        <v>120</v>
      </c>
    </row>
    <row r="32" spans="1:11" ht="15.75" customHeight="1">
      <c r="A32" s="1"/>
      <c r="B32" s="17">
        <v>22</v>
      </c>
      <c r="C32" s="57"/>
      <c r="D32" s="24" t="s">
        <v>34</v>
      </c>
      <c r="E32" s="22">
        <v>128</v>
      </c>
      <c r="F32" s="23">
        <v>116</v>
      </c>
      <c r="G32" s="29">
        <v>61</v>
      </c>
      <c r="H32" s="25" t="s">
        <v>121</v>
      </c>
      <c r="I32" s="25" t="s">
        <v>122</v>
      </c>
      <c r="J32" s="25" t="s">
        <v>123</v>
      </c>
      <c r="K32" s="25" t="s">
        <v>124</v>
      </c>
    </row>
    <row r="33" spans="1:11" ht="15.75" customHeight="1">
      <c r="A33" s="1"/>
      <c r="B33" s="17">
        <v>23</v>
      </c>
      <c r="C33" s="57"/>
      <c r="D33" s="24" t="s">
        <v>35</v>
      </c>
      <c r="E33" s="22">
        <v>143</v>
      </c>
      <c r="F33" s="23">
        <v>136</v>
      </c>
      <c r="G33" s="29">
        <v>70</v>
      </c>
      <c r="H33" s="25" t="s">
        <v>125</v>
      </c>
      <c r="I33" s="25" t="s">
        <v>126</v>
      </c>
      <c r="J33" s="25" t="s">
        <v>127</v>
      </c>
      <c r="K33" s="25" t="s">
        <v>128</v>
      </c>
    </row>
    <row r="34" spans="1:11" ht="15.75" customHeight="1">
      <c r="A34" s="1"/>
      <c r="B34" s="17">
        <v>24</v>
      </c>
      <c r="C34" s="57"/>
      <c r="D34" s="24" t="s">
        <v>36</v>
      </c>
      <c r="E34" s="22">
        <v>158</v>
      </c>
      <c r="F34" s="23">
        <v>146</v>
      </c>
      <c r="G34" s="29">
        <v>77</v>
      </c>
      <c r="H34" s="25" t="s">
        <v>129</v>
      </c>
      <c r="I34" s="25" t="s">
        <v>130</v>
      </c>
      <c r="J34" s="25" t="s">
        <v>131</v>
      </c>
      <c r="K34" s="25" t="s">
        <v>132</v>
      </c>
    </row>
    <row r="35" spans="1:11" ht="15.75" customHeight="1">
      <c r="A35" s="1"/>
      <c r="B35" s="26"/>
      <c r="C35" s="58"/>
      <c r="D35" s="27"/>
      <c r="E35" s="28"/>
      <c r="F35" s="29"/>
      <c r="G35" s="29"/>
      <c r="H35" s="31"/>
      <c r="I35" s="32"/>
      <c r="J35" s="32"/>
      <c r="K35" s="33"/>
    </row>
    <row r="36" spans="1:11" ht="15.75" customHeight="1">
      <c r="A36" s="1"/>
      <c r="B36" s="34"/>
      <c r="C36" s="35"/>
      <c r="D36" s="35"/>
      <c r="E36" s="34"/>
      <c r="F36" s="34"/>
      <c r="G36" s="34"/>
      <c r="H36" s="34"/>
      <c r="I36" s="34"/>
      <c r="J36" s="34"/>
      <c r="K36" s="34"/>
    </row>
    <row r="37" spans="1:11" ht="15.75" customHeight="1">
      <c r="A37" s="1"/>
      <c r="B37" s="36"/>
      <c r="C37" s="52" t="s">
        <v>37</v>
      </c>
      <c r="D37" s="48"/>
      <c r="E37" s="36" t="s">
        <v>6</v>
      </c>
      <c r="F37" s="36" t="s">
        <v>7</v>
      </c>
      <c r="G37" s="36" t="s">
        <v>11</v>
      </c>
      <c r="H37" s="36" t="s">
        <v>12</v>
      </c>
      <c r="I37" s="36"/>
      <c r="J37" s="46"/>
      <c r="K37" s="46"/>
    </row>
    <row r="38" spans="1:11" ht="15.75" customHeight="1">
      <c r="A38" s="1"/>
      <c r="B38" s="17">
        <v>25</v>
      </c>
      <c r="C38" s="47" t="s">
        <v>0</v>
      </c>
      <c r="D38" s="48"/>
      <c r="E38" s="37">
        <f>_xlfn.IFERROR(__xludf.DUMMYFUNCTION("IFERROR(FILTER('Каркасы'!D:D,'Каркасы'!A:A=""Каркас ""&amp;C38),)"),110)</f>
        <v>110</v>
      </c>
      <c r="F38" s="38">
        <f>_xlfn.IFERROR(__xludf.DUMMYFUNCTION("IFERROR(FILTER('Каркасы'!E:E,'Каркасы'!A:A=""Каркас ""&amp;C38),)"),100)</f>
        <v>100</v>
      </c>
      <c r="G38" s="25" t="s">
        <v>133</v>
      </c>
      <c r="H38" s="39"/>
      <c r="I38" s="40"/>
      <c r="J38" s="46"/>
      <c r="K38" s="46"/>
    </row>
    <row r="39" spans="1:11" ht="15.75" customHeight="1">
      <c r="A39" s="1"/>
      <c r="B39" s="17">
        <v>26</v>
      </c>
      <c r="C39" s="47" t="s">
        <v>38</v>
      </c>
      <c r="D39" s="48"/>
      <c r="E39" s="37">
        <f>_xlfn.IFERROR(__xludf.DUMMYFUNCTION("IFERROR(FILTER('Каркасы'!D:D,'Каркасы'!A:A=""Каркас ""&amp;C39),)"),60)</f>
        <v>60</v>
      </c>
      <c r="F39" s="38">
        <f>_xlfn.IFERROR(__xludf.DUMMYFUNCTION("IFERROR(FILTER('Каркасы'!E:E,'Каркасы'!A:A=""Каркас ""&amp;C39),)"),50)</f>
        <v>50</v>
      </c>
      <c r="G39" s="39"/>
      <c r="H39" s="25" t="s">
        <v>113</v>
      </c>
      <c r="I39" s="40"/>
      <c r="J39" s="46"/>
      <c r="K39" s="46"/>
    </row>
    <row r="40" spans="1:11" ht="15.75" customHeight="1">
      <c r="A40" s="1"/>
      <c r="B40" s="17">
        <v>27</v>
      </c>
      <c r="C40" s="47" t="s">
        <v>39</v>
      </c>
      <c r="D40" s="48"/>
      <c r="E40" s="37">
        <f>_xlfn.IFERROR(__xludf.DUMMYFUNCTION("IFERROR(FILTER('Каркасы'!D:D,'Каркасы'!A:A=""Каркас ""&amp;C40),)"),70)</f>
        <v>70</v>
      </c>
      <c r="F40" s="38">
        <f>_xlfn.IFERROR(__xludf.DUMMYFUNCTION("IFERROR(FILTER('Каркасы'!E:E,'Каркасы'!A:A=""Каркас ""&amp;C40),)"),60)</f>
        <v>60</v>
      </c>
      <c r="G40" s="39"/>
      <c r="H40" s="25" t="s">
        <v>134</v>
      </c>
      <c r="I40" s="41"/>
      <c r="J40" s="46"/>
      <c r="K40" s="46"/>
    </row>
    <row r="41" spans="1:11" ht="15.75" customHeight="1">
      <c r="A41" s="1"/>
      <c r="B41" s="17">
        <v>28</v>
      </c>
      <c r="C41" s="47" t="s">
        <v>40</v>
      </c>
      <c r="D41" s="48"/>
      <c r="E41" s="37">
        <f>_xlfn.IFERROR(__xludf.DUMMYFUNCTION("IFERROR(FILTER('Каркасы'!D:D,'Каркасы'!A:A=""Каркас ""&amp;C41),)"),100)</f>
        <v>100</v>
      </c>
      <c r="F41" s="38">
        <f>_xlfn.IFERROR(__xludf.DUMMYFUNCTION("IFERROR(FILTER('Каркасы'!E:E,'Каркасы'!A:A=""Каркас ""&amp;C41),)"),90)</f>
        <v>90</v>
      </c>
      <c r="G41" s="39"/>
      <c r="H41" s="25" t="s">
        <v>135</v>
      </c>
      <c r="I41" s="41"/>
      <c r="J41" s="46"/>
      <c r="K41" s="46"/>
    </row>
    <row r="42" spans="1:11" ht="15.75" customHeight="1">
      <c r="A42" s="1"/>
      <c r="B42" s="17">
        <v>29</v>
      </c>
      <c r="C42" s="47" t="s">
        <v>41</v>
      </c>
      <c r="D42" s="48"/>
      <c r="E42" s="37">
        <f>_xlfn.IFERROR(__xludf.DUMMYFUNCTION("IFERROR(FILTER('Каркасы'!D:D,'Каркасы'!A:A=""Каркас ""&amp;C42),)"),68)</f>
        <v>68</v>
      </c>
      <c r="F42" s="38">
        <f>_xlfn.IFERROR(__xludf.DUMMYFUNCTION("IFERROR(FILTER('Каркасы'!E:E,'Каркасы'!A:A=""Каркас ""&amp;C42),)"),57)</f>
        <v>57</v>
      </c>
      <c r="G42" s="25" t="s">
        <v>91</v>
      </c>
      <c r="H42" s="39"/>
      <c r="I42" s="41"/>
      <c r="J42" s="46"/>
      <c r="K42" s="46"/>
    </row>
    <row r="43" spans="1:11" ht="15.75" customHeight="1">
      <c r="A43" s="1"/>
      <c r="B43" s="17">
        <v>30</v>
      </c>
      <c r="C43" s="47" t="s">
        <v>42</v>
      </c>
      <c r="D43" s="48"/>
      <c r="E43" s="37">
        <f>_xlfn.IFERROR(__xludf.DUMMYFUNCTION("IFERROR(FILTER('Каркасы'!D:D,'Каркасы'!A:A=""Каркас ""&amp;C43),)"),92)</f>
        <v>92</v>
      </c>
      <c r="F43" s="38">
        <f>_xlfn.IFERROR(__xludf.DUMMYFUNCTION("IFERROR(FILTER('Каркасы'!E:E,'Каркасы'!A:A=""Каркас ""&amp;C43),)"),80)</f>
        <v>80</v>
      </c>
      <c r="G43" s="25" t="s">
        <v>57</v>
      </c>
      <c r="H43" s="39"/>
      <c r="I43" s="41"/>
      <c r="J43" s="46"/>
      <c r="K43" s="46"/>
    </row>
    <row r="44" spans="1:11" ht="15.75" customHeight="1">
      <c r="A44" s="1"/>
      <c r="B44" s="17">
        <v>31</v>
      </c>
      <c r="C44" s="47" t="s">
        <v>43</v>
      </c>
      <c r="D44" s="48"/>
      <c r="E44" s="37">
        <f>_xlfn.IFERROR(__xludf.DUMMYFUNCTION("IFERROR(FILTER('Каркасы'!D:D,'Каркасы'!A:A=""Каркас ""&amp;C44),)"),108)</f>
        <v>108</v>
      </c>
      <c r="F44" s="38">
        <f>_xlfn.IFERROR(__xludf.DUMMYFUNCTION("IFERROR(FILTER('Каркасы'!E:E,'Каркасы'!A:A=""Каркас ""&amp;C44),)"),96)</f>
        <v>96</v>
      </c>
      <c r="G44" s="25" t="s">
        <v>136</v>
      </c>
      <c r="H44" s="39"/>
      <c r="I44" s="41"/>
      <c r="J44" s="46"/>
      <c r="K44" s="46"/>
    </row>
    <row r="45" spans="1:11" ht="15.75" customHeight="1">
      <c r="A45" s="1"/>
      <c r="B45" s="17">
        <v>32</v>
      </c>
      <c r="C45" s="47" t="s">
        <v>44</v>
      </c>
      <c r="D45" s="48"/>
      <c r="E45" s="37">
        <f>_xlfn.IFERROR(__xludf.DUMMYFUNCTION("IFERROR(FILTER('Каркасы'!D:D,'Каркасы'!A:A=""Каркас ""&amp;C45),)"),105)</f>
        <v>105</v>
      </c>
      <c r="F45" s="38">
        <f>_xlfn.IFERROR(__xludf.DUMMYFUNCTION("IFERROR(FILTER('Каркасы'!E:E,'Каркасы'!A:A=""Каркас ""&amp;C45),)"),95)</f>
        <v>95</v>
      </c>
      <c r="G45" s="39"/>
      <c r="H45" s="25" t="s">
        <v>103</v>
      </c>
      <c r="I45" s="41"/>
      <c r="J45" s="46"/>
      <c r="K45" s="46"/>
    </row>
    <row r="46" spans="1:11" ht="15.75" customHeight="1">
      <c r="A46" s="1"/>
      <c r="B46" s="17">
        <v>33</v>
      </c>
      <c r="C46" s="47" t="s">
        <v>45</v>
      </c>
      <c r="D46" s="48"/>
      <c r="E46" s="37">
        <f>_xlfn.IFERROR(__xludf.DUMMYFUNCTION("IFERROR(FILTER('Каркасы'!D:D,'Каркасы'!A:A=""Каркас ""&amp;C46),)"),69)</f>
        <v>69</v>
      </c>
      <c r="F46" s="38">
        <f>_xlfn.IFERROR(__xludf.DUMMYFUNCTION("IFERROR(FILTER('Каркасы'!E:E,'Каркасы'!A:A=""Каркас ""&amp;C46),)"),56)</f>
        <v>56</v>
      </c>
      <c r="G46" s="42" t="s">
        <v>137</v>
      </c>
      <c r="H46" s="39"/>
      <c r="I46" s="41"/>
      <c r="J46" s="46"/>
      <c r="K46" s="46"/>
    </row>
    <row r="47" spans="1:11" ht="15.75" customHeight="1">
      <c r="A47" s="1"/>
      <c r="B47" s="17">
        <v>34</v>
      </c>
      <c r="C47" s="47" t="s">
        <v>46</v>
      </c>
      <c r="D47" s="48"/>
      <c r="E47" s="37">
        <f>_xlfn.IFERROR(__xludf.DUMMYFUNCTION("IFERROR(FILTER('Каркасы'!D:D,'Каркасы'!A:A=""Каркас ""&amp;C47),)"),95)</f>
        <v>95</v>
      </c>
      <c r="F47" s="38">
        <f>_xlfn.IFERROR(__xludf.DUMMYFUNCTION("IFERROR(FILTER('Каркасы'!E:E,'Каркасы'!A:A=""Каркас ""&amp;C47),)"),84)</f>
        <v>84</v>
      </c>
      <c r="G47" s="25" t="s">
        <v>138</v>
      </c>
      <c r="H47" s="39"/>
      <c r="I47" s="41"/>
      <c r="J47" s="46"/>
      <c r="K47" s="46"/>
    </row>
    <row r="48" spans="1:11" ht="15.75" customHeight="1">
      <c r="A48" s="1"/>
      <c r="B48" s="17">
        <v>35</v>
      </c>
      <c r="C48" s="47" t="s">
        <v>47</v>
      </c>
      <c r="D48" s="48"/>
      <c r="E48" s="37">
        <f>_xlfn.IFERROR(__xludf.DUMMYFUNCTION("IFERROR(FILTER('Каркасы'!D:D,'Каркасы'!A:A=""Каркас ""&amp;C48),)"),75)</f>
        <v>75</v>
      </c>
      <c r="F48" s="38">
        <f>_xlfn.IFERROR(__xludf.DUMMYFUNCTION("IFERROR(FILTER('Каркасы'!E:E,'Каркасы'!A:A=""Каркас ""&amp;C48),)"),65)</f>
        <v>65</v>
      </c>
      <c r="G48" s="25" t="s">
        <v>139</v>
      </c>
      <c r="H48" s="25" t="s">
        <v>140</v>
      </c>
      <c r="I48" s="41"/>
      <c r="J48" s="46"/>
      <c r="K48" s="46"/>
    </row>
    <row r="49" spans="1:11" ht="12.75">
      <c r="A49" s="1"/>
      <c r="B49" s="1"/>
      <c r="C49" s="1"/>
      <c r="D49" s="1"/>
      <c r="E49" s="1"/>
      <c r="F49" s="1"/>
      <c r="G49" s="1"/>
      <c r="H49" s="43"/>
      <c r="I49" s="1"/>
      <c r="J49" s="1"/>
      <c r="K49" s="1"/>
    </row>
    <row r="50" ht="12.75">
      <c r="H50" s="44"/>
    </row>
    <row r="51" ht="12.75">
      <c r="H51" s="44"/>
    </row>
    <row r="52" ht="12.75">
      <c r="H52" s="44"/>
    </row>
    <row r="53" ht="12.75">
      <c r="H53" s="44"/>
    </row>
    <row r="54" ht="12.75">
      <c r="H54" s="44"/>
    </row>
    <row r="55" ht="12.75">
      <c r="H55" s="44"/>
    </row>
    <row r="56" ht="12.75">
      <c r="H56" s="44"/>
    </row>
    <row r="57" ht="12.75">
      <c r="H57" s="44"/>
    </row>
    <row r="58" ht="12.75">
      <c r="H58" s="44"/>
    </row>
    <row r="59" ht="12.75">
      <c r="H59" s="44"/>
    </row>
    <row r="60" ht="12.75">
      <c r="H60" s="44"/>
    </row>
    <row r="61" ht="12.75">
      <c r="H61" s="44"/>
    </row>
    <row r="62" ht="12.75">
      <c r="H62" s="44"/>
    </row>
    <row r="63" ht="12.75">
      <c r="H63" s="44"/>
    </row>
    <row r="64" ht="12.75">
      <c r="H64" s="44"/>
    </row>
    <row r="65" ht="12.75">
      <c r="H65" s="44"/>
    </row>
    <row r="66" ht="12.75">
      <c r="H66" s="44"/>
    </row>
    <row r="67" ht="12.75">
      <c r="H67" s="44"/>
    </row>
    <row r="68" ht="12.75">
      <c r="H68" s="44"/>
    </row>
    <row r="69" ht="12.75">
      <c r="H69" s="44"/>
    </row>
    <row r="70" ht="12.75">
      <c r="H70" s="44"/>
    </row>
    <row r="71" ht="12.75">
      <c r="H71" s="44"/>
    </row>
    <row r="72" ht="12.75">
      <c r="H72" s="44"/>
    </row>
    <row r="73" ht="12.75">
      <c r="H73" s="44"/>
    </row>
    <row r="74" ht="12.75">
      <c r="H74" s="44"/>
    </row>
    <row r="75" ht="12.75">
      <c r="H75" s="44"/>
    </row>
    <row r="76" ht="12.75">
      <c r="H76" s="44"/>
    </row>
    <row r="77" ht="12.75">
      <c r="H77" s="44"/>
    </row>
    <row r="78" ht="12.75">
      <c r="H78" s="44"/>
    </row>
    <row r="79" ht="12.75">
      <c r="H79" s="44"/>
    </row>
    <row r="80" ht="12.75">
      <c r="H80" s="44"/>
    </row>
    <row r="81" ht="12.75">
      <c r="H81" s="44"/>
    </row>
    <row r="82" ht="12.75">
      <c r="H82" s="44"/>
    </row>
    <row r="83" ht="12.75">
      <c r="H83" s="44"/>
    </row>
    <row r="84" ht="12.75">
      <c r="H84" s="44"/>
    </row>
    <row r="85" ht="12.75">
      <c r="H85" s="44"/>
    </row>
    <row r="86" ht="12.75">
      <c r="H86" s="44"/>
    </row>
    <row r="87" ht="12.75">
      <c r="H87" s="44"/>
    </row>
    <row r="88" ht="12.75">
      <c r="H88" s="44"/>
    </row>
    <row r="89" ht="12.75">
      <c r="H89" s="44"/>
    </row>
    <row r="90" ht="12.75">
      <c r="H90" s="44"/>
    </row>
    <row r="91" ht="12.75">
      <c r="H91" s="44"/>
    </row>
    <row r="92" ht="12.75">
      <c r="H92" s="44"/>
    </row>
    <row r="93" ht="12.75">
      <c r="H93" s="44"/>
    </row>
    <row r="94" ht="12.75">
      <c r="H94" s="44"/>
    </row>
    <row r="95" ht="12.75">
      <c r="H95" s="44"/>
    </row>
    <row r="96" ht="12.75">
      <c r="H96" s="44"/>
    </row>
    <row r="97" ht="12.75">
      <c r="H97" s="44"/>
    </row>
    <row r="98" ht="12.75">
      <c r="H98" s="44"/>
    </row>
    <row r="99" ht="12.75">
      <c r="H99" s="44"/>
    </row>
    <row r="100" ht="12.75">
      <c r="H100" s="44"/>
    </row>
    <row r="101" ht="12.75">
      <c r="H101" s="44"/>
    </row>
    <row r="102" ht="12.75">
      <c r="H102" s="44"/>
    </row>
    <row r="103" ht="12.75">
      <c r="H103" s="44"/>
    </row>
    <row r="104" ht="12.75">
      <c r="H104" s="44"/>
    </row>
    <row r="105" ht="12.75">
      <c r="H105" s="44"/>
    </row>
    <row r="106" ht="12.75">
      <c r="H106" s="44"/>
    </row>
    <row r="107" ht="12.75">
      <c r="H107" s="44"/>
    </row>
    <row r="108" ht="12.75">
      <c r="H108" s="44"/>
    </row>
    <row r="109" ht="12.75">
      <c r="H109" s="44"/>
    </row>
    <row r="110" ht="12.75">
      <c r="H110" s="44"/>
    </row>
    <row r="111" ht="12.75">
      <c r="H111" s="44"/>
    </row>
    <row r="112" ht="12.75">
      <c r="H112" s="44"/>
    </row>
    <row r="113" ht="12.75">
      <c r="H113" s="44"/>
    </row>
    <row r="114" ht="12.75">
      <c r="H114" s="44"/>
    </row>
    <row r="115" ht="12.75">
      <c r="H115" s="44"/>
    </row>
    <row r="116" ht="12.75">
      <c r="H116" s="44"/>
    </row>
    <row r="117" ht="12.75">
      <c r="H117" s="44"/>
    </row>
    <row r="118" ht="12.75">
      <c r="H118" s="44"/>
    </row>
    <row r="119" ht="12.75">
      <c r="H119" s="44"/>
    </row>
    <row r="120" ht="12.75">
      <c r="H120" s="44"/>
    </row>
    <row r="121" ht="12.75">
      <c r="H121" s="44"/>
    </row>
    <row r="122" ht="12.75">
      <c r="H122" s="44"/>
    </row>
    <row r="123" ht="12.75">
      <c r="H123" s="44"/>
    </row>
    <row r="124" ht="12.75">
      <c r="H124" s="44"/>
    </row>
    <row r="125" ht="12.75">
      <c r="H125" s="44"/>
    </row>
    <row r="126" ht="12.75">
      <c r="H126" s="44"/>
    </row>
    <row r="127" ht="12.75">
      <c r="H127" s="44"/>
    </row>
    <row r="128" ht="12.75">
      <c r="H128" s="44"/>
    </row>
    <row r="129" ht="12.75">
      <c r="H129" s="44"/>
    </row>
    <row r="130" ht="12.75">
      <c r="H130" s="44"/>
    </row>
    <row r="131" ht="12.75">
      <c r="H131" s="44"/>
    </row>
    <row r="132" ht="12.75">
      <c r="H132" s="44"/>
    </row>
    <row r="133" ht="12.75">
      <c r="H133" s="44"/>
    </row>
    <row r="134" ht="12.75">
      <c r="H134" s="44"/>
    </row>
    <row r="135" ht="12.75">
      <c r="H135" s="44"/>
    </row>
    <row r="136" ht="12.75">
      <c r="H136" s="44"/>
    </row>
    <row r="137" ht="12.75">
      <c r="H137" s="44"/>
    </row>
    <row r="138" ht="12.75">
      <c r="H138" s="44"/>
    </row>
    <row r="139" ht="12.75">
      <c r="H139" s="44"/>
    </row>
    <row r="140" ht="12.75">
      <c r="H140" s="44"/>
    </row>
    <row r="141" ht="12.75">
      <c r="H141" s="44"/>
    </row>
    <row r="142" ht="12.75">
      <c r="H142" s="44"/>
    </row>
    <row r="143" ht="12.75">
      <c r="H143" s="44"/>
    </row>
    <row r="144" ht="12.75">
      <c r="H144" s="44"/>
    </row>
    <row r="145" ht="12.75">
      <c r="H145" s="44"/>
    </row>
    <row r="146" ht="12.75">
      <c r="H146" s="44"/>
    </row>
    <row r="147" ht="12.75">
      <c r="H147" s="44"/>
    </row>
    <row r="148" ht="12.75">
      <c r="H148" s="44"/>
    </row>
    <row r="149" ht="12.75">
      <c r="H149" s="44"/>
    </row>
    <row r="150" ht="12.75">
      <c r="H150" s="44"/>
    </row>
    <row r="151" ht="12.75">
      <c r="H151" s="44"/>
    </row>
    <row r="152" ht="12.75">
      <c r="H152" s="44"/>
    </row>
    <row r="153" ht="12.75">
      <c r="H153" s="44"/>
    </row>
    <row r="154" ht="12.75">
      <c r="H154" s="44"/>
    </row>
    <row r="155" ht="12.75">
      <c r="H155" s="44"/>
    </row>
    <row r="156" ht="12.75">
      <c r="H156" s="44"/>
    </row>
    <row r="157" ht="12.75">
      <c r="H157" s="44"/>
    </row>
    <row r="158" ht="12.75">
      <c r="H158" s="44"/>
    </row>
    <row r="159" ht="12.75">
      <c r="H159" s="44"/>
    </row>
    <row r="160" ht="12.75">
      <c r="H160" s="44"/>
    </row>
    <row r="161" ht="12.75">
      <c r="H161" s="44"/>
    </row>
    <row r="162" ht="12.75">
      <c r="H162" s="44"/>
    </row>
    <row r="163" ht="12.75">
      <c r="H163" s="44"/>
    </row>
    <row r="164" ht="12.75">
      <c r="H164" s="44"/>
    </row>
    <row r="165" ht="12.75">
      <c r="H165" s="44"/>
    </row>
    <row r="166" ht="12.75">
      <c r="H166" s="44"/>
    </row>
    <row r="167" ht="12.75">
      <c r="H167" s="44"/>
    </row>
    <row r="168" ht="12.75">
      <c r="H168" s="44"/>
    </row>
    <row r="169" ht="12.75">
      <c r="H169" s="44"/>
    </row>
    <row r="170" ht="12.75">
      <c r="H170" s="44"/>
    </row>
    <row r="171" ht="12.75">
      <c r="H171" s="44"/>
    </row>
    <row r="172" ht="12.75">
      <c r="H172" s="44"/>
    </row>
    <row r="173" ht="12.75">
      <c r="H173" s="44"/>
    </row>
    <row r="174" ht="12.75">
      <c r="H174" s="44"/>
    </row>
    <row r="175" ht="12.75">
      <c r="H175" s="44"/>
    </row>
    <row r="176" ht="12.75">
      <c r="H176" s="44"/>
    </row>
    <row r="177" ht="12.75">
      <c r="H177" s="44"/>
    </row>
    <row r="178" ht="12.75">
      <c r="H178" s="44"/>
    </row>
    <row r="179" ht="12.75">
      <c r="H179" s="44"/>
    </row>
    <row r="180" ht="12.75">
      <c r="H180" s="44"/>
    </row>
    <row r="181" ht="12.75">
      <c r="H181" s="44"/>
    </row>
    <row r="182" ht="12.75">
      <c r="H182" s="44"/>
    </row>
    <row r="183" ht="12.75">
      <c r="H183" s="44"/>
    </row>
    <row r="184" ht="12.75">
      <c r="H184" s="44"/>
    </row>
    <row r="185" ht="12.75">
      <c r="H185" s="44"/>
    </row>
    <row r="186" ht="12.75">
      <c r="H186" s="44"/>
    </row>
    <row r="187" ht="12.75">
      <c r="H187" s="44"/>
    </row>
    <row r="188" ht="12.75">
      <c r="H188" s="44"/>
    </row>
    <row r="189" ht="12.75">
      <c r="H189" s="44"/>
    </row>
    <row r="190" ht="12.75">
      <c r="H190" s="44"/>
    </row>
    <row r="191" ht="12.75">
      <c r="H191" s="44"/>
    </row>
    <row r="192" ht="12.75">
      <c r="H192" s="44"/>
    </row>
    <row r="193" ht="12.75">
      <c r="H193" s="44"/>
    </row>
    <row r="194" ht="12.75">
      <c r="H194" s="44"/>
    </row>
    <row r="195" ht="12.75">
      <c r="H195" s="44"/>
    </row>
    <row r="196" ht="12.75">
      <c r="H196" s="44"/>
    </row>
    <row r="197" ht="12.75">
      <c r="H197" s="44"/>
    </row>
    <row r="198" ht="12.75">
      <c r="H198" s="44"/>
    </row>
    <row r="199" ht="12.75">
      <c r="H199" s="44"/>
    </row>
    <row r="200" ht="12.75">
      <c r="H200" s="44"/>
    </row>
    <row r="201" ht="12.75">
      <c r="H201" s="44"/>
    </row>
    <row r="202" ht="12.75">
      <c r="H202" s="44"/>
    </row>
    <row r="203" ht="12.75">
      <c r="H203" s="44"/>
    </row>
    <row r="204" ht="12.75">
      <c r="H204" s="44"/>
    </row>
    <row r="205" ht="12.75">
      <c r="H205" s="44"/>
    </row>
    <row r="206" ht="12.75">
      <c r="H206" s="44"/>
    </row>
    <row r="207" ht="12.75">
      <c r="H207" s="44"/>
    </row>
    <row r="208" ht="12.75">
      <c r="H208" s="44"/>
    </row>
    <row r="209" ht="12.75">
      <c r="H209" s="44"/>
    </row>
    <row r="210" ht="12.75">
      <c r="H210" s="44"/>
    </row>
    <row r="211" ht="12.75">
      <c r="H211" s="44"/>
    </row>
    <row r="212" ht="12.75">
      <c r="H212" s="44"/>
    </row>
    <row r="213" ht="12.75">
      <c r="H213" s="44"/>
    </row>
    <row r="214" ht="12.75">
      <c r="H214" s="44"/>
    </row>
    <row r="215" ht="12.75">
      <c r="H215" s="44"/>
    </row>
    <row r="216" ht="12.75">
      <c r="H216" s="44"/>
    </row>
    <row r="217" ht="12.75">
      <c r="H217" s="44"/>
    </row>
    <row r="218" ht="12.75">
      <c r="H218" s="44"/>
    </row>
    <row r="219" ht="12.75">
      <c r="H219" s="44"/>
    </row>
    <row r="220" ht="12.75">
      <c r="H220" s="44"/>
    </row>
    <row r="221" ht="12.75">
      <c r="H221" s="44"/>
    </row>
    <row r="222" ht="12.75">
      <c r="H222" s="44"/>
    </row>
    <row r="223" ht="12.75">
      <c r="H223" s="44"/>
    </row>
    <row r="224" ht="12.75">
      <c r="H224" s="44"/>
    </row>
    <row r="225" ht="12.75">
      <c r="H225" s="44"/>
    </row>
    <row r="226" ht="12.75">
      <c r="H226" s="44"/>
    </row>
    <row r="227" ht="12.75">
      <c r="H227" s="44"/>
    </row>
    <row r="228" ht="12.75">
      <c r="H228" s="44"/>
    </row>
    <row r="229" ht="12.75">
      <c r="H229" s="44"/>
    </row>
    <row r="230" ht="12.75">
      <c r="H230" s="44"/>
    </row>
    <row r="231" ht="12.75">
      <c r="H231" s="44"/>
    </row>
    <row r="232" ht="12.75">
      <c r="H232" s="44"/>
    </row>
    <row r="233" ht="12.75">
      <c r="H233" s="44"/>
    </row>
    <row r="234" ht="12.75">
      <c r="H234" s="44"/>
    </row>
    <row r="235" ht="12.75">
      <c r="H235" s="44"/>
    </row>
    <row r="236" ht="12.75">
      <c r="H236" s="44"/>
    </row>
    <row r="237" ht="12.75">
      <c r="H237" s="44"/>
    </row>
    <row r="238" ht="12.75">
      <c r="H238" s="44"/>
    </row>
    <row r="239" ht="12.75">
      <c r="H239" s="44"/>
    </row>
    <row r="240" ht="12.75">
      <c r="H240" s="44"/>
    </row>
    <row r="241" ht="12.75">
      <c r="H241" s="44"/>
    </row>
    <row r="242" ht="12.75">
      <c r="H242" s="44"/>
    </row>
    <row r="243" ht="12.75">
      <c r="H243" s="44"/>
    </row>
    <row r="244" ht="12.75">
      <c r="H244" s="44"/>
    </row>
    <row r="245" ht="12.75">
      <c r="H245" s="44"/>
    </row>
    <row r="246" ht="12.75">
      <c r="H246" s="44"/>
    </row>
    <row r="247" ht="12.75">
      <c r="H247" s="44"/>
    </row>
    <row r="248" ht="12.75">
      <c r="H248" s="44"/>
    </row>
    <row r="249" ht="12.75">
      <c r="H249" s="44"/>
    </row>
    <row r="250" ht="12.75">
      <c r="H250" s="44"/>
    </row>
    <row r="251" ht="12.75">
      <c r="H251" s="44"/>
    </row>
    <row r="252" ht="12.75">
      <c r="H252" s="44"/>
    </row>
    <row r="253" ht="12.75">
      <c r="H253" s="44"/>
    </row>
    <row r="254" ht="12.75">
      <c r="H254" s="44"/>
    </row>
    <row r="255" ht="12.75">
      <c r="H255" s="44"/>
    </row>
    <row r="256" ht="12.75">
      <c r="H256" s="44"/>
    </row>
    <row r="257" ht="12.75">
      <c r="H257" s="44"/>
    </row>
    <row r="258" ht="12.75">
      <c r="H258" s="44"/>
    </row>
    <row r="259" ht="12.75">
      <c r="H259" s="44"/>
    </row>
    <row r="260" ht="12.75">
      <c r="H260" s="44"/>
    </row>
    <row r="261" ht="12.75">
      <c r="H261" s="44"/>
    </row>
    <row r="262" ht="12.75">
      <c r="H262" s="44"/>
    </row>
    <row r="263" ht="12.75">
      <c r="H263" s="44"/>
    </row>
    <row r="264" ht="12.75">
      <c r="H264" s="44"/>
    </row>
    <row r="265" ht="12.75">
      <c r="H265" s="44"/>
    </row>
    <row r="266" ht="12.75">
      <c r="H266" s="44"/>
    </row>
    <row r="267" ht="12.75">
      <c r="H267" s="44"/>
    </row>
    <row r="268" ht="12.75">
      <c r="H268" s="44"/>
    </row>
    <row r="269" ht="12.75">
      <c r="H269" s="44"/>
    </row>
    <row r="270" ht="12.75">
      <c r="H270" s="44"/>
    </row>
    <row r="271" ht="12.75">
      <c r="H271" s="44"/>
    </row>
    <row r="272" ht="12.75">
      <c r="H272" s="44"/>
    </row>
    <row r="273" ht="12.75">
      <c r="H273" s="44"/>
    </row>
    <row r="274" ht="12.75">
      <c r="H274" s="44"/>
    </row>
    <row r="275" ht="12.75">
      <c r="H275" s="44"/>
    </row>
    <row r="276" ht="12.75">
      <c r="H276" s="44"/>
    </row>
    <row r="277" ht="12.75">
      <c r="H277" s="44"/>
    </row>
    <row r="278" ht="12.75">
      <c r="H278" s="44"/>
    </row>
    <row r="279" ht="12.75">
      <c r="H279" s="44"/>
    </row>
    <row r="280" ht="12.75">
      <c r="H280" s="44"/>
    </row>
    <row r="281" ht="12.75">
      <c r="H281" s="44"/>
    </row>
    <row r="282" ht="12.75">
      <c r="H282" s="44"/>
    </row>
    <row r="283" ht="12.75">
      <c r="H283" s="44"/>
    </row>
    <row r="284" ht="12.75">
      <c r="H284" s="44"/>
    </row>
    <row r="285" ht="12.75">
      <c r="H285" s="44"/>
    </row>
    <row r="286" ht="12.75">
      <c r="H286" s="44"/>
    </row>
    <row r="287" ht="12.75">
      <c r="H287" s="44"/>
    </row>
    <row r="288" ht="12.75">
      <c r="H288" s="44"/>
    </row>
    <row r="289" ht="12.75">
      <c r="H289" s="44"/>
    </row>
    <row r="290" ht="12.75">
      <c r="H290" s="44"/>
    </row>
    <row r="291" ht="12.75">
      <c r="H291" s="44"/>
    </row>
    <row r="292" ht="12.75">
      <c r="H292" s="44"/>
    </row>
    <row r="293" ht="12.75">
      <c r="H293" s="44"/>
    </row>
    <row r="294" ht="12.75">
      <c r="H294" s="44"/>
    </row>
    <row r="295" ht="12.75">
      <c r="H295" s="44"/>
    </row>
    <row r="296" ht="12.75">
      <c r="H296" s="44"/>
    </row>
    <row r="297" ht="12.75">
      <c r="H297" s="44"/>
    </row>
    <row r="298" ht="12.75">
      <c r="H298" s="44"/>
    </row>
    <row r="299" ht="12.75">
      <c r="H299" s="44"/>
    </row>
    <row r="300" ht="12.75">
      <c r="H300" s="44"/>
    </row>
    <row r="301" ht="12.75">
      <c r="H301" s="44"/>
    </row>
    <row r="302" ht="12.75">
      <c r="H302" s="44"/>
    </row>
    <row r="303" ht="12.75">
      <c r="H303" s="44"/>
    </row>
    <row r="304" ht="12.75">
      <c r="H304" s="44"/>
    </row>
    <row r="305" ht="12.75">
      <c r="H305" s="44"/>
    </row>
    <row r="306" ht="12.75">
      <c r="H306" s="44"/>
    </row>
    <row r="307" ht="12.75">
      <c r="H307" s="44"/>
    </row>
    <row r="308" ht="12.75">
      <c r="H308" s="44"/>
    </row>
    <row r="309" ht="12.75">
      <c r="H309" s="44"/>
    </row>
    <row r="310" ht="12.75">
      <c r="H310" s="44"/>
    </row>
    <row r="311" ht="12.75">
      <c r="H311" s="44"/>
    </row>
    <row r="312" ht="12.75">
      <c r="H312" s="44"/>
    </row>
    <row r="313" ht="12.75">
      <c r="H313" s="44"/>
    </row>
    <row r="314" ht="12.75">
      <c r="H314" s="44"/>
    </row>
    <row r="315" ht="12.75">
      <c r="H315" s="44"/>
    </row>
    <row r="316" ht="12.75">
      <c r="H316" s="44"/>
    </row>
    <row r="317" ht="12.75">
      <c r="H317" s="44"/>
    </row>
    <row r="318" ht="12.75">
      <c r="H318" s="44"/>
    </row>
    <row r="319" ht="12.75">
      <c r="H319" s="44"/>
    </row>
    <row r="320" ht="12.75">
      <c r="H320" s="44"/>
    </row>
    <row r="321" ht="12.75">
      <c r="H321" s="44"/>
    </row>
    <row r="322" ht="12.75">
      <c r="H322" s="44"/>
    </row>
    <row r="323" ht="12.75">
      <c r="H323" s="44"/>
    </row>
    <row r="324" ht="12.75">
      <c r="H324" s="44"/>
    </row>
    <row r="325" ht="12.75">
      <c r="H325" s="44"/>
    </row>
    <row r="326" ht="12.75">
      <c r="H326" s="44"/>
    </row>
    <row r="327" ht="12.75">
      <c r="H327" s="44"/>
    </row>
    <row r="328" ht="12.75">
      <c r="H328" s="44"/>
    </row>
    <row r="329" ht="12.75">
      <c r="H329" s="44"/>
    </row>
    <row r="330" ht="12.75">
      <c r="H330" s="44"/>
    </row>
    <row r="331" ht="12.75">
      <c r="H331" s="44"/>
    </row>
    <row r="332" ht="12.75">
      <c r="H332" s="44"/>
    </row>
    <row r="333" ht="12.75">
      <c r="H333" s="44"/>
    </row>
    <row r="334" ht="12.75">
      <c r="H334" s="44"/>
    </row>
    <row r="335" ht="12.75">
      <c r="H335" s="44"/>
    </row>
    <row r="336" ht="12.75">
      <c r="H336" s="44"/>
    </row>
    <row r="337" ht="12.75">
      <c r="H337" s="44"/>
    </row>
    <row r="338" ht="12.75">
      <c r="H338" s="44"/>
    </row>
    <row r="339" ht="12.75">
      <c r="H339" s="44"/>
    </row>
    <row r="340" ht="12.75">
      <c r="H340" s="44"/>
    </row>
    <row r="341" ht="12.75">
      <c r="H341" s="44"/>
    </row>
    <row r="342" ht="12.75">
      <c r="H342" s="44"/>
    </row>
    <row r="343" ht="12.75">
      <c r="H343" s="44"/>
    </row>
    <row r="344" ht="12.75">
      <c r="H344" s="44"/>
    </row>
    <row r="345" ht="12.75">
      <c r="H345" s="44"/>
    </row>
    <row r="346" ht="12.75">
      <c r="H346" s="44"/>
    </row>
    <row r="347" ht="12.75">
      <c r="H347" s="44"/>
    </row>
    <row r="348" ht="12.75">
      <c r="H348" s="44"/>
    </row>
    <row r="349" ht="12.75">
      <c r="H349" s="44"/>
    </row>
    <row r="350" ht="12.75">
      <c r="H350" s="44"/>
    </row>
    <row r="351" ht="12.75">
      <c r="H351" s="44"/>
    </row>
    <row r="352" ht="12.75">
      <c r="H352" s="44"/>
    </row>
    <row r="353" ht="12.75">
      <c r="H353" s="44"/>
    </row>
    <row r="354" ht="12.75">
      <c r="H354" s="44"/>
    </row>
    <row r="355" ht="12.75">
      <c r="H355" s="44"/>
    </row>
    <row r="356" ht="12.75">
      <c r="H356" s="44"/>
    </row>
    <row r="357" ht="12.75">
      <c r="H357" s="44"/>
    </row>
    <row r="358" ht="12.75">
      <c r="H358" s="44"/>
    </row>
    <row r="359" ht="12.75">
      <c r="H359" s="44"/>
    </row>
    <row r="360" ht="12.75">
      <c r="H360" s="44"/>
    </row>
    <row r="361" ht="12.75">
      <c r="H361" s="44"/>
    </row>
    <row r="362" ht="12.75">
      <c r="H362" s="44"/>
    </row>
    <row r="363" ht="12.75">
      <c r="H363" s="44"/>
    </row>
    <row r="364" ht="12.75">
      <c r="H364" s="44"/>
    </row>
    <row r="365" ht="12.75">
      <c r="H365" s="44"/>
    </row>
    <row r="366" ht="12.75">
      <c r="H366" s="44"/>
    </row>
    <row r="367" ht="12.75">
      <c r="H367" s="44"/>
    </row>
    <row r="368" ht="12.75">
      <c r="H368" s="44"/>
    </row>
    <row r="369" ht="12.75">
      <c r="H369" s="44"/>
    </row>
    <row r="370" ht="12.75">
      <c r="H370" s="44"/>
    </row>
    <row r="371" ht="12.75">
      <c r="H371" s="44"/>
    </row>
    <row r="372" ht="12.75">
      <c r="H372" s="44"/>
    </row>
    <row r="373" ht="12.75">
      <c r="H373" s="44"/>
    </row>
    <row r="374" ht="12.75">
      <c r="H374" s="44"/>
    </row>
    <row r="375" ht="12.75">
      <c r="H375" s="44"/>
    </row>
    <row r="376" ht="12.75">
      <c r="H376" s="44"/>
    </row>
    <row r="377" ht="12.75">
      <c r="H377" s="44"/>
    </row>
    <row r="378" ht="12.75">
      <c r="H378" s="44"/>
    </row>
    <row r="379" ht="12.75">
      <c r="H379" s="44"/>
    </row>
    <row r="380" ht="12.75">
      <c r="H380" s="44"/>
    </row>
    <row r="381" ht="12.75">
      <c r="H381" s="44"/>
    </row>
    <row r="382" ht="12.75">
      <c r="H382" s="44"/>
    </row>
    <row r="383" ht="12.75">
      <c r="H383" s="44"/>
    </row>
    <row r="384" ht="12.75">
      <c r="H384" s="44"/>
    </row>
    <row r="385" ht="12.75">
      <c r="H385" s="44"/>
    </row>
    <row r="386" ht="12.75">
      <c r="H386" s="44"/>
    </row>
    <row r="387" ht="12.75">
      <c r="H387" s="44"/>
    </row>
    <row r="388" ht="12.75">
      <c r="H388" s="44"/>
    </row>
    <row r="389" ht="12.75">
      <c r="H389" s="44"/>
    </row>
    <row r="390" ht="12.75">
      <c r="H390" s="44"/>
    </row>
    <row r="391" ht="12.75">
      <c r="H391" s="44"/>
    </row>
    <row r="392" ht="12.75">
      <c r="H392" s="44"/>
    </row>
    <row r="393" ht="12.75">
      <c r="H393" s="44"/>
    </row>
    <row r="394" ht="12.75">
      <c r="H394" s="44"/>
    </row>
    <row r="395" ht="12.75">
      <c r="H395" s="44"/>
    </row>
    <row r="396" ht="12.75">
      <c r="H396" s="44"/>
    </row>
    <row r="397" ht="12.75">
      <c r="H397" s="44"/>
    </row>
    <row r="398" ht="12.75">
      <c r="H398" s="44"/>
    </row>
    <row r="399" ht="12.75">
      <c r="H399" s="44"/>
    </row>
    <row r="400" ht="12.75">
      <c r="H400" s="44"/>
    </row>
    <row r="401" ht="12.75">
      <c r="H401" s="44"/>
    </row>
    <row r="402" ht="12.75">
      <c r="H402" s="44"/>
    </row>
    <row r="403" ht="12.75">
      <c r="H403" s="44"/>
    </row>
    <row r="404" ht="12.75">
      <c r="H404" s="44"/>
    </row>
    <row r="405" ht="12.75">
      <c r="H405" s="44"/>
    </row>
    <row r="406" ht="12.75">
      <c r="H406" s="44"/>
    </row>
    <row r="407" ht="12.75">
      <c r="H407" s="44"/>
    </row>
    <row r="408" ht="12.75">
      <c r="H408" s="44"/>
    </row>
    <row r="409" ht="12.75">
      <c r="H409" s="44"/>
    </row>
    <row r="410" ht="12.75">
      <c r="H410" s="44"/>
    </row>
    <row r="411" ht="12.75">
      <c r="H411" s="44"/>
    </row>
    <row r="412" ht="12.75">
      <c r="H412" s="44"/>
    </row>
    <row r="413" ht="12.75">
      <c r="H413" s="44"/>
    </row>
    <row r="414" ht="12.75">
      <c r="H414" s="44"/>
    </row>
    <row r="415" ht="12.75">
      <c r="H415" s="44"/>
    </row>
    <row r="416" ht="12.75">
      <c r="H416" s="44"/>
    </row>
    <row r="417" ht="12.75">
      <c r="H417" s="44"/>
    </row>
    <row r="418" ht="12.75">
      <c r="H418" s="44"/>
    </row>
    <row r="419" ht="12.75">
      <c r="H419" s="44"/>
    </row>
    <row r="420" ht="12.75">
      <c r="H420" s="44"/>
    </row>
    <row r="421" ht="12.75">
      <c r="H421" s="44"/>
    </row>
    <row r="422" ht="12.75">
      <c r="H422" s="44"/>
    </row>
    <row r="423" ht="12.75">
      <c r="H423" s="44"/>
    </row>
    <row r="424" ht="12.75">
      <c r="H424" s="44"/>
    </row>
    <row r="425" ht="12.75">
      <c r="H425" s="44"/>
    </row>
    <row r="426" ht="12.75">
      <c r="H426" s="44"/>
    </row>
    <row r="427" ht="12.75">
      <c r="H427" s="44"/>
    </row>
    <row r="428" ht="12.75">
      <c r="H428" s="44"/>
    </row>
    <row r="429" ht="12.75">
      <c r="H429" s="44"/>
    </row>
    <row r="430" ht="12.75">
      <c r="H430" s="44"/>
    </row>
    <row r="431" ht="12.75">
      <c r="H431" s="44"/>
    </row>
    <row r="432" ht="12.75">
      <c r="H432" s="44"/>
    </row>
    <row r="433" ht="12.75">
      <c r="H433" s="44"/>
    </row>
    <row r="434" ht="12.75">
      <c r="H434" s="44"/>
    </row>
    <row r="435" ht="12.75">
      <c r="H435" s="44"/>
    </row>
    <row r="436" ht="12.75">
      <c r="H436" s="44"/>
    </row>
    <row r="437" ht="12.75">
      <c r="H437" s="44"/>
    </row>
    <row r="438" ht="12.75">
      <c r="H438" s="44"/>
    </row>
    <row r="439" ht="12.75">
      <c r="H439" s="44"/>
    </row>
    <row r="440" ht="12.75">
      <c r="H440" s="44"/>
    </row>
    <row r="441" ht="12.75">
      <c r="H441" s="44"/>
    </row>
    <row r="442" ht="12.75">
      <c r="H442" s="44"/>
    </row>
    <row r="443" ht="12.75">
      <c r="H443" s="44"/>
    </row>
    <row r="444" ht="12.75">
      <c r="H444" s="44"/>
    </row>
    <row r="445" ht="12.75">
      <c r="H445" s="44"/>
    </row>
    <row r="446" ht="12.75">
      <c r="H446" s="44"/>
    </row>
    <row r="447" ht="12.75">
      <c r="H447" s="44"/>
    </row>
    <row r="448" ht="12.75">
      <c r="H448" s="44"/>
    </row>
    <row r="449" ht="12.75">
      <c r="H449" s="44"/>
    </row>
    <row r="450" ht="12.75">
      <c r="H450" s="44"/>
    </row>
    <row r="451" ht="12.75">
      <c r="H451" s="44"/>
    </row>
    <row r="452" ht="12.75">
      <c r="H452" s="44"/>
    </row>
    <row r="453" ht="12.75">
      <c r="H453" s="44"/>
    </row>
    <row r="454" ht="12.75">
      <c r="H454" s="44"/>
    </row>
    <row r="455" ht="12.75">
      <c r="H455" s="44"/>
    </row>
    <row r="456" ht="12.75">
      <c r="H456" s="44"/>
    </row>
    <row r="457" ht="12.75">
      <c r="H457" s="44"/>
    </row>
    <row r="458" ht="12.75">
      <c r="H458" s="44"/>
    </row>
    <row r="459" ht="12.75">
      <c r="H459" s="44"/>
    </row>
    <row r="460" ht="12.75">
      <c r="H460" s="44"/>
    </row>
    <row r="461" ht="12.75">
      <c r="H461" s="44"/>
    </row>
    <row r="462" ht="12.75">
      <c r="H462" s="44"/>
    </row>
    <row r="463" ht="12.75">
      <c r="H463" s="44"/>
    </row>
    <row r="464" ht="12.75">
      <c r="H464" s="44"/>
    </row>
    <row r="465" ht="12.75">
      <c r="H465" s="44"/>
    </row>
    <row r="466" ht="12.75">
      <c r="H466" s="44"/>
    </row>
    <row r="467" ht="12.75">
      <c r="H467" s="44"/>
    </row>
    <row r="468" ht="12.75">
      <c r="H468" s="44"/>
    </row>
    <row r="469" ht="12.75">
      <c r="H469" s="44"/>
    </row>
    <row r="470" ht="12.75">
      <c r="H470" s="44"/>
    </row>
    <row r="471" ht="12.75">
      <c r="H471" s="44"/>
    </row>
    <row r="472" ht="12.75">
      <c r="H472" s="44"/>
    </row>
    <row r="473" ht="12.75">
      <c r="H473" s="44"/>
    </row>
    <row r="474" ht="12.75">
      <c r="H474" s="44"/>
    </row>
    <row r="475" ht="12.75">
      <c r="H475" s="44"/>
    </row>
    <row r="476" ht="12.75">
      <c r="H476" s="44"/>
    </row>
    <row r="477" ht="12.75">
      <c r="H477" s="44"/>
    </row>
    <row r="478" ht="12.75">
      <c r="H478" s="44"/>
    </row>
    <row r="479" ht="12.75">
      <c r="H479" s="44"/>
    </row>
    <row r="480" ht="12.75">
      <c r="H480" s="44"/>
    </row>
    <row r="481" ht="12.75">
      <c r="H481" s="44"/>
    </row>
    <row r="482" ht="12.75">
      <c r="H482" s="44"/>
    </row>
    <row r="483" ht="12.75">
      <c r="H483" s="44"/>
    </row>
    <row r="484" ht="12.75">
      <c r="H484" s="44"/>
    </row>
    <row r="485" ht="12.75">
      <c r="H485" s="44"/>
    </row>
    <row r="486" ht="12.75">
      <c r="H486" s="44"/>
    </row>
    <row r="487" ht="12.75">
      <c r="H487" s="44"/>
    </row>
    <row r="488" ht="12.75">
      <c r="H488" s="44"/>
    </row>
    <row r="489" ht="12.75">
      <c r="H489" s="44"/>
    </row>
    <row r="490" ht="12.75">
      <c r="H490" s="44"/>
    </row>
    <row r="491" ht="12.75">
      <c r="H491" s="44"/>
    </row>
    <row r="492" ht="12.75">
      <c r="H492" s="44"/>
    </row>
    <row r="493" ht="12.75">
      <c r="H493" s="44"/>
    </row>
    <row r="494" ht="12.75">
      <c r="H494" s="44"/>
    </row>
    <row r="495" ht="12.75">
      <c r="H495" s="44"/>
    </row>
    <row r="496" ht="12.75">
      <c r="H496" s="44"/>
    </row>
    <row r="497" ht="12.75">
      <c r="H497" s="44"/>
    </row>
    <row r="498" ht="12.75">
      <c r="H498" s="44"/>
    </row>
    <row r="499" ht="12.75">
      <c r="H499" s="44"/>
    </row>
    <row r="500" ht="12.75">
      <c r="H500" s="44"/>
    </row>
    <row r="501" ht="12.75">
      <c r="H501" s="44"/>
    </row>
    <row r="502" ht="12.75">
      <c r="H502" s="44"/>
    </row>
    <row r="503" ht="12.75">
      <c r="H503" s="44"/>
    </row>
    <row r="504" ht="12.75">
      <c r="H504" s="44"/>
    </row>
    <row r="505" ht="12.75">
      <c r="H505" s="44"/>
    </row>
    <row r="506" ht="12.75">
      <c r="H506" s="44"/>
    </row>
    <row r="507" ht="12.75">
      <c r="H507" s="44"/>
    </row>
    <row r="508" ht="12.75">
      <c r="H508" s="44"/>
    </row>
    <row r="509" ht="12.75">
      <c r="H509" s="44"/>
    </row>
    <row r="510" ht="12.75">
      <c r="H510" s="44"/>
    </row>
    <row r="511" ht="12.75">
      <c r="H511" s="44"/>
    </row>
    <row r="512" ht="12.75">
      <c r="H512" s="44"/>
    </row>
    <row r="513" ht="12.75">
      <c r="H513" s="44"/>
    </row>
    <row r="514" ht="12.75">
      <c r="H514" s="44"/>
    </row>
    <row r="515" ht="12.75">
      <c r="H515" s="44"/>
    </row>
    <row r="516" ht="12.75">
      <c r="H516" s="44"/>
    </row>
    <row r="517" ht="12.75">
      <c r="H517" s="44"/>
    </row>
    <row r="518" ht="12.75">
      <c r="H518" s="44"/>
    </row>
    <row r="519" ht="12.75">
      <c r="H519" s="44"/>
    </row>
    <row r="520" ht="12.75">
      <c r="H520" s="44"/>
    </row>
    <row r="521" ht="12.75">
      <c r="H521" s="44"/>
    </row>
    <row r="522" ht="12.75">
      <c r="H522" s="44"/>
    </row>
    <row r="523" ht="12.75">
      <c r="H523" s="44"/>
    </row>
    <row r="524" ht="12.75">
      <c r="H524" s="44"/>
    </row>
    <row r="525" ht="12.75">
      <c r="H525" s="44"/>
    </row>
    <row r="526" ht="12.75">
      <c r="H526" s="44"/>
    </row>
    <row r="527" ht="12.75">
      <c r="H527" s="44"/>
    </row>
    <row r="528" ht="12.75">
      <c r="H528" s="44"/>
    </row>
    <row r="529" ht="12.75">
      <c r="H529" s="44"/>
    </row>
    <row r="530" ht="12.75">
      <c r="H530" s="44"/>
    </row>
    <row r="531" ht="12.75">
      <c r="H531" s="44"/>
    </row>
    <row r="532" ht="12.75">
      <c r="H532" s="44"/>
    </row>
    <row r="533" ht="12.75">
      <c r="H533" s="44"/>
    </row>
    <row r="534" ht="12.75">
      <c r="H534" s="44"/>
    </row>
    <row r="535" ht="12.75">
      <c r="H535" s="44"/>
    </row>
    <row r="536" ht="12.75">
      <c r="H536" s="44"/>
    </row>
    <row r="537" ht="12.75">
      <c r="H537" s="44"/>
    </row>
    <row r="538" ht="12.75">
      <c r="H538" s="44"/>
    </row>
    <row r="539" ht="12.75">
      <c r="H539" s="44"/>
    </row>
    <row r="540" ht="12.75">
      <c r="H540" s="44"/>
    </row>
    <row r="541" ht="12.75">
      <c r="H541" s="44"/>
    </row>
    <row r="542" ht="12.75">
      <c r="H542" s="44"/>
    </row>
    <row r="543" ht="12.75">
      <c r="H543" s="44"/>
    </row>
    <row r="544" ht="12.75">
      <c r="H544" s="44"/>
    </row>
    <row r="545" ht="12.75">
      <c r="H545" s="44"/>
    </row>
    <row r="546" ht="12.75">
      <c r="H546" s="44"/>
    </row>
    <row r="547" ht="12.75">
      <c r="H547" s="44"/>
    </row>
    <row r="548" ht="12.75">
      <c r="H548" s="44"/>
    </row>
    <row r="549" ht="12.75">
      <c r="H549" s="44"/>
    </row>
    <row r="550" ht="12.75">
      <c r="H550" s="44"/>
    </row>
    <row r="551" ht="12.75">
      <c r="H551" s="44"/>
    </row>
    <row r="552" ht="12.75">
      <c r="H552" s="44"/>
    </row>
    <row r="553" ht="12.75">
      <c r="H553" s="44"/>
    </row>
    <row r="554" ht="12.75">
      <c r="H554" s="44"/>
    </row>
    <row r="555" ht="12.75">
      <c r="H555" s="44"/>
    </row>
    <row r="556" ht="12.75">
      <c r="H556" s="44"/>
    </row>
    <row r="557" ht="12.75">
      <c r="H557" s="44"/>
    </row>
    <row r="558" ht="12.75">
      <c r="H558" s="44"/>
    </row>
    <row r="559" ht="12.75">
      <c r="H559" s="44"/>
    </row>
    <row r="560" ht="12.75">
      <c r="H560" s="44"/>
    </row>
    <row r="561" ht="12.75">
      <c r="H561" s="44"/>
    </row>
    <row r="562" ht="12.75">
      <c r="H562" s="44"/>
    </row>
    <row r="563" ht="12.75">
      <c r="H563" s="44"/>
    </row>
    <row r="564" ht="12.75">
      <c r="H564" s="44"/>
    </row>
    <row r="565" ht="12.75">
      <c r="H565" s="44"/>
    </row>
    <row r="566" ht="12.75">
      <c r="H566" s="44"/>
    </row>
    <row r="567" ht="12.75">
      <c r="H567" s="44"/>
    </row>
    <row r="568" ht="12.75">
      <c r="H568" s="44"/>
    </row>
    <row r="569" ht="12.75">
      <c r="H569" s="44"/>
    </row>
    <row r="570" ht="12.75">
      <c r="H570" s="44"/>
    </row>
    <row r="571" ht="12.75">
      <c r="H571" s="44"/>
    </row>
    <row r="572" ht="12.75">
      <c r="H572" s="44"/>
    </row>
    <row r="573" ht="12.75">
      <c r="H573" s="44"/>
    </row>
    <row r="574" ht="12.75">
      <c r="H574" s="44"/>
    </row>
    <row r="575" ht="12.75">
      <c r="H575" s="44"/>
    </row>
    <row r="576" ht="12.75">
      <c r="H576" s="44"/>
    </row>
    <row r="577" ht="12.75">
      <c r="H577" s="44"/>
    </row>
    <row r="578" ht="12.75">
      <c r="H578" s="44"/>
    </row>
    <row r="579" ht="12.75">
      <c r="H579" s="44"/>
    </row>
    <row r="580" ht="12.75">
      <c r="H580" s="44"/>
    </row>
    <row r="581" ht="12.75">
      <c r="H581" s="44"/>
    </row>
    <row r="582" ht="12.75">
      <c r="H582" s="44"/>
    </row>
    <row r="583" ht="12.75">
      <c r="H583" s="44"/>
    </row>
    <row r="584" ht="12.75">
      <c r="H584" s="44"/>
    </row>
    <row r="585" ht="12.75">
      <c r="H585" s="44"/>
    </row>
    <row r="586" ht="12.75">
      <c r="H586" s="44"/>
    </row>
    <row r="587" ht="12.75">
      <c r="H587" s="44"/>
    </row>
    <row r="588" ht="12.75">
      <c r="H588" s="44"/>
    </row>
    <row r="589" ht="12.75">
      <c r="H589" s="44"/>
    </row>
    <row r="590" ht="12.75">
      <c r="H590" s="44"/>
    </row>
    <row r="591" ht="12.75">
      <c r="H591" s="44"/>
    </row>
    <row r="592" ht="12.75">
      <c r="H592" s="44"/>
    </row>
    <row r="593" ht="12.75">
      <c r="H593" s="44"/>
    </row>
    <row r="594" ht="12.75">
      <c r="H594" s="44"/>
    </row>
    <row r="595" ht="12.75">
      <c r="H595" s="44"/>
    </row>
    <row r="596" ht="12.75">
      <c r="H596" s="44"/>
    </row>
    <row r="597" ht="12.75">
      <c r="H597" s="44"/>
    </row>
    <row r="598" ht="12.75">
      <c r="H598" s="44"/>
    </row>
    <row r="599" ht="12.75">
      <c r="H599" s="44"/>
    </row>
    <row r="600" ht="12.75">
      <c r="H600" s="44"/>
    </row>
    <row r="601" ht="12.75">
      <c r="H601" s="44"/>
    </row>
    <row r="602" ht="12.75">
      <c r="H602" s="44"/>
    </row>
    <row r="603" ht="12.75">
      <c r="H603" s="44"/>
    </row>
    <row r="604" ht="12.75">
      <c r="H604" s="44"/>
    </row>
    <row r="605" ht="12.75">
      <c r="H605" s="44"/>
    </row>
    <row r="606" ht="12.75">
      <c r="H606" s="44"/>
    </row>
    <row r="607" ht="12.75">
      <c r="H607" s="44"/>
    </row>
    <row r="608" ht="12.75">
      <c r="H608" s="44"/>
    </row>
    <row r="609" ht="12.75">
      <c r="H609" s="44"/>
    </row>
    <row r="610" ht="12.75">
      <c r="H610" s="44"/>
    </row>
    <row r="611" ht="12.75">
      <c r="H611" s="44"/>
    </row>
    <row r="612" ht="12.75">
      <c r="H612" s="44"/>
    </row>
    <row r="613" ht="12.75">
      <c r="H613" s="44"/>
    </row>
    <row r="614" ht="12.75">
      <c r="H614" s="44"/>
    </row>
    <row r="615" ht="12.75">
      <c r="H615" s="44"/>
    </row>
    <row r="616" ht="12.75">
      <c r="H616" s="44"/>
    </row>
    <row r="617" ht="12.75">
      <c r="H617" s="44"/>
    </row>
    <row r="618" ht="12.75">
      <c r="H618" s="44"/>
    </row>
    <row r="619" ht="12.75">
      <c r="H619" s="44"/>
    </row>
    <row r="620" ht="12.75">
      <c r="H620" s="44"/>
    </row>
    <row r="621" ht="12.75">
      <c r="H621" s="44"/>
    </row>
    <row r="622" ht="12.75">
      <c r="H622" s="44"/>
    </row>
    <row r="623" ht="12.75">
      <c r="H623" s="44"/>
    </row>
    <row r="624" ht="12.75">
      <c r="H624" s="44"/>
    </row>
    <row r="625" ht="12.75">
      <c r="H625" s="44"/>
    </row>
    <row r="626" ht="12.75">
      <c r="H626" s="44"/>
    </row>
    <row r="627" ht="12.75">
      <c r="H627" s="44"/>
    </row>
    <row r="628" ht="12.75">
      <c r="H628" s="44"/>
    </row>
    <row r="629" ht="12.75">
      <c r="H629" s="44"/>
    </row>
    <row r="630" ht="12.75">
      <c r="H630" s="44"/>
    </row>
    <row r="631" ht="12.75">
      <c r="H631" s="44"/>
    </row>
    <row r="632" ht="12.75">
      <c r="H632" s="44"/>
    </row>
    <row r="633" ht="12.75">
      <c r="H633" s="44"/>
    </row>
    <row r="634" ht="12.75">
      <c r="H634" s="44"/>
    </row>
    <row r="635" ht="12.75">
      <c r="H635" s="44"/>
    </row>
    <row r="636" ht="12.75">
      <c r="H636" s="44"/>
    </row>
    <row r="637" ht="12.75">
      <c r="H637" s="44"/>
    </row>
    <row r="638" ht="12.75">
      <c r="H638" s="44"/>
    </row>
    <row r="639" ht="12.75">
      <c r="H639" s="44"/>
    </row>
    <row r="640" ht="12.75">
      <c r="H640" s="44"/>
    </row>
    <row r="641" ht="12.75">
      <c r="H641" s="44"/>
    </row>
    <row r="642" ht="12.75">
      <c r="H642" s="44"/>
    </row>
    <row r="643" ht="12.75">
      <c r="H643" s="44"/>
    </row>
    <row r="644" ht="12.75">
      <c r="H644" s="44"/>
    </row>
    <row r="645" ht="12.75">
      <c r="H645" s="44"/>
    </row>
    <row r="646" ht="12.75">
      <c r="H646" s="44"/>
    </row>
    <row r="647" ht="12.75">
      <c r="H647" s="44"/>
    </row>
    <row r="648" ht="12.75">
      <c r="H648" s="44"/>
    </row>
    <row r="649" ht="12.75">
      <c r="H649" s="44"/>
    </row>
    <row r="650" ht="12.75">
      <c r="H650" s="44"/>
    </row>
    <row r="651" ht="12.75">
      <c r="H651" s="44"/>
    </row>
    <row r="652" ht="12.75">
      <c r="H652" s="44"/>
    </row>
    <row r="653" ht="12.75">
      <c r="H653" s="44"/>
    </row>
    <row r="654" ht="12.75">
      <c r="H654" s="44"/>
    </row>
    <row r="655" ht="12.75">
      <c r="H655" s="44"/>
    </row>
    <row r="656" ht="12.75">
      <c r="H656" s="44"/>
    </row>
    <row r="657" ht="12.75">
      <c r="H657" s="44"/>
    </row>
    <row r="658" ht="12.75">
      <c r="H658" s="44"/>
    </row>
    <row r="659" ht="12.75">
      <c r="H659" s="44"/>
    </row>
    <row r="660" ht="12.75">
      <c r="H660" s="44"/>
    </row>
    <row r="661" ht="12.75">
      <c r="H661" s="44"/>
    </row>
    <row r="662" ht="12.75">
      <c r="H662" s="44"/>
    </row>
    <row r="663" ht="12.75">
      <c r="H663" s="44"/>
    </row>
    <row r="664" ht="12.75">
      <c r="H664" s="44"/>
    </row>
    <row r="665" ht="12.75">
      <c r="H665" s="44"/>
    </row>
    <row r="666" ht="12.75">
      <c r="H666" s="44"/>
    </row>
    <row r="667" ht="12.75">
      <c r="H667" s="44"/>
    </row>
    <row r="668" ht="12.75">
      <c r="H668" s="44"/>
    </row>
    <row r="669" ht="12.75">
      <c r="H669" s="44"/>
    </row>
    <row r="670" ht="12.75">
      <c r="H670" s="44"/>
    </row>
    <row r="671" ht="12.75">
      <c r="H671" s="44"/>
    </row>
    <row r="672" ht="12.75">
      <c r="H672" s="44"/>
    </row>
    <row r="673" ht="12.75">
      <c r="H673" s="44"/>
    </row>
    <row r="674" ht="12.75">
      <c r="H674" s="44"/>
    </row>
    <row r="675" ht="12.75">
      <c r="H675" s="44"/>
    </row>
    <row r="676" ht="12.75">
      <c r="H676" s="44"/>
    </row>
    <row r="677" ht="12.75">
      <c r="H677" s="44"/>
    </row>
    <row r="678" ht="12.75">
      <c r="H678" s="44"/>
    </row>
    <row r="679" ht="12.75">
      <c r="H679" s="44"/>
    </row>
    <row r="680" ht="12.75">
      <c r="H680" s="44"/>
    </row>
    <row r="681" ht="12.75">
      <c r="H681" s="44"/>
    </row>
    <row r="682" ht="12.75">
      <c r="H682" s="44"/>
    </row>
    <row r="683" ht="12.75">
      <c r="H683" s="44"/>
    </row>
    <row r="684" ht="12.75">
      <c r="H684" s="44"/>
    </row>
    <row r="685" ht="12.75">
      <c r="H685" s="44"/>
    </row>
    <row r="686" ht="12.75">
      <c r="H686" s="44"/>
    </row>
    <row r="687" ht="12.75">
      <c r="H687" s="44"/>
    </row>
    <row r="688" ht="12.75">
      <c r="H688" s="44"/>
    </row>
    <row r="689" ht="12.75">
      <c r="H689" s="44"/>
    </row>
    <row r="690" ht="12.75">
      <c r="H690" s="44"/>
    </row>
    <row r="691" ht="12.75">
      <c r="H691" s="44"/>
    </row>
    <row r="692" ht="12.75">
      <c r="H692" s="44"/>
    </row>
    <row r="693" ht="12.75">
      <c r="H693" s="44"/>
    </row>
    <row r="694" ht="12.75">
      <c r="H694" s="44"/>
    </row>
    <row r="695" ht="12.75">
      <c r="H695" s="44"/>
    </row>
    <row r="696" ht="12.75">
      <c r="H696" s="44"/>
    </row>
    <row r="697" ht="12.75">
      <c r="H697" s="44"/>
    </row>
    <row r="698" ht="12.75">
      <c r="H698" s="44"/>
    </row>
    <row r="699" ht="12.75">
      <c r="H699" s="44"/>
    </row>
    <row r="700" ht="12.75">
      <c r="H700" s="44"/>
    </row>
    <row r="701" ht="12.75">
      <c r="H701" s="44"/>
    </row>
    <row r="702" ht="12.75">
      <c r="H702" s="44"/>
    </row>
    <row r="703" ht="12.75">
      <c r="H703" s="44"/>
    </row>
    <row r="704" ht="12.75">
      <c r="H704" s="44"/>
    </row>
    <row r="705" ht="12.75">
      <c r="H705" s="44"/>
    </row>
    <row r="706" ht="12.75">
      <c r="H706" s="44"/>
    </row>
    <row r="707" ht="12.75">
      <c r="H707" s="44"/>
    </row>
    <row r="708" ht="12.75">
      <c r="H708" s="44"/>
    </row>
    <row r="709" ht="12.75">
      <c r="H709" s="44"/>
    </row>
    <row r="710" ht="12.75">
      <c r="H710" s="44"/>
    </row>
    <row r="711" ht="12.75">
      <c r="H711" s="44"/>
    </row>
    <row r="712" ht="12.75">
      <c r="H712" s="44"/>
    </row>
    <row r="713" ht="12.75">
      <c r="H713" s="44"/>
    </row>
    <row r="714" ht="12.75">
      <c r="H714" s="44"/>
    </row>
    <row r="715" ht="12.75">
      <c r="H715" s="44"/>
    </row>
    <row r="716" ht="12.75">
      <c r="H716" s="44"/>
    </row>
    <row r="717" ht="12.75">
      <c r="H717" s="44"/>
    </row>
    <row r="718" ht="12.75">
      <c r="H718" s="44"/>
    </row>
    <row r="719" ht="12.75">
      <c r="H719" s="44"/>
    </row>
    <row r="720" ht="12.75">
      <c r="H720" s="44"/>
    </row>
    <row r="721" ht="12.75">
      <c r="H721" s="44"/>
    </row>
    <row r="722" ht="12.75">
      <c r="H722" s="44"/>
    </row>
    <row r="723" ht="12.75">
      <c r="H723" s="44"/>
    </row>
    <row r="724" ht="12.75">
      <c r="H724" s="44"/>
    </row>
    <row r="725" ht="12.75">
      <c r="H725" s="44"/>
    </row>
    <row r="726" ht="12.75">
      <c r="H726" s="44"/>
    </row>
    <row r="727" ht="12.75">
      <c r="H727" s="44"/>
    </row>
    <row r="728" ht="12.75">
      <c r="H728" s="44"/>
    </row>
    <row r="729" ht="12.75">
      <c r="H729" s="44"/>
    </row>
    <row r="730" ht="12.75">
      <c r="H730" s="44"/>
    </row>
    <row r="731" ht="12.75">
      <c r="H731" s="44"/>
    </row>
    <row r="732" ht="12.75">
      <c r="H732" s="44"/>
    </row>
    <row r="733" ht="12.75">
      <c r="H733" s="44"/>
    </row>
    <row r="734" ht="12.75">
      <c r="H734" s="44"/>
    </row>
    <row r="735" ht="12.75">
      <c r="H735" s="44"/>
    </row>
    <row r="736" ht="12.75">
      <c r="H736" s="44"/>
    </row>
    <row r="737" ht="12.75">
      <c r="H737" s="44"/>
    </row>
    <row r="738" ht="12.75">
      <c r="H738" s="44"/>
    </row>
    <row r="739" ht="12.75">
      <c r="H739" s="44"/>
    </row>
    <row r="740" ht="12.75">
      <c r="H740" s="44"/>
    </row>
    <row r="741" ht="12.75">
      <c r="H741" s="44"/>
    </row>
    <row r="742" ht="12.75">
      <c r="H742" s="44"/>
    </row>
    <row r="743" ht="12.75">
      <c r="H743" s="44"/>
    </row>
    <row r="744" ht="12.75">
      <c r="H744" s="44"/>
    </row>
    <row r="745" ht="12.75">
      <c r="H745" s="44"/>
    </row>
    <row r="746" ht="12.75">
      <c r="H746" s="44"/>
    </row>
    <row r="747" ht="12.75">
      <c r="H747" s="44"/>
    </row>
    <row r="748" ht="12.75">
      <c r="H748" s="44"/>
    </row>
    <row r="749" ht="12.75">
      <c r="H749" s="44"/>
    </row>
    <row r="750" ht="12.75">
      <c r="H750" s="44"/>
    </row>
    <row r="751" ht="12.75">
      <c r="H751" s="44"/>
    </row>
    <row r="752" ht="12.75">
      <c r="H752" s="44"/>
    </row>
    <row r="753" ht="12.75">
      <c r="H753" s="44"/>
    </row>
    <row r="754" ht="12.75">
      <c r="H754" s="44"/>
    </row>
    <row r="755" ht="12.75">
      <c r="H755" s="44"/>
    </row>
    <row r="756" ht="12.75">
      <c r="H756" s="44"/>
    </row>
    <row r="757" ht="12.75">
      <c r="H757" s="44"/>
    </row>
    <row r="758" ht="12.75">
      <c r="H758" s="44"/>
    </row>
    <row r="759" ht="12.75">
      <c r="H759" s="44"/>
    </row>
    <row r="760" ht="12.75">
      <c r="H760" s="44"/>
    </row>
    <row r="761" ht="12.75">
      <c r="H761" s="44"/>
    </row>
    <row r="762" ht="12.75">
      <c r="H762" s="44"/>
    </row>
    <row r="763" ht="12.75">
      <c r="H763" s="44"/>
    </row>
    <row r="764" ht="12.75">
      <c r="H764" s="44"/>
    </row>
    <row r="765" ht="12.75">
      <c r="H765" s="44"/>
    </row>
    <row r="766" ht="12.75">
      <c r="H766" s="44"/>
    </row>
    <row r="767" ht="12.75">
      <c r="H767" s="44"/>
    </row>
    <row r="768" ht="12.75">
      <c r="H768" s="44"/>
    </row>
    <row r="769" ht="12.75">
      <c r="H769" s="44"/>
    </row>
    <row r="770" ht="12.75">
      <c r="H770" s="44"/>
    </row>
    <row r="771" ht="12.75">
      <c r="H771" s="44"/>
    </row>
    <row r="772" ht="12.75">
      <c r="H772" s="44"/>
    </row>
    <row r="773" ht="12.75">
      <c r="H773" s="44"/>
    </row>
    <row r="774" ht="12.75">
      <c r="H774" s="44"/>
    </row>
    <row r="775" ht="12.75">
      <c r="H775" s="44"/>
    </row>
    <row r="776" ht="12.75">
      <c r="H776" s="44"/>
    </row>
    <row r="777" ht="12.75">
      <c r="H777" s="44"/>
    </row>
    <row r="778" ht="12.75">
      <c r="H778" s="44"/>
    </row>
    <row r="779" ht="12.75">
      <c r="H779" s="44"/>
    </row>
    <row r="780" ht="12.75">
      <c r="H780" s="44"/>
    </row>
    <row r="781" ht="12.75">
      <c r="H781" s="44"/>
    </row>
    <row r="782" ht="12.75">
      <c r="H782" s="44"/>
    </row>
    <row r="783" ht="12.75">
      <c r="H783" s="44"/>
    </row>
    <row r="784" ht="12.75">
      <c r="H784" s="44"/>
    </row>
    <row r="785" ht="12.75">
      <c r="H785" s="44"/>
    </row>
    <row r="786" ht="12.75">
      <c r="H786" s="44"/>
    </row>
    <row r="787" ht="12.75">
      <c r="H787" s="44"/>
    </row>
    <row r="788" ht="12.75">
      <c r="H788" s="44"/>
    </row>
    <row r="789" ht="12.75">
      <c r="H789" s="44"/>
    </row>
    <row r="790" ht="12.75">
      <c r="H790" s="44"/>
    </row>
    <row r="791" ht="12.75">
      <c r="H791" s="44"/>
    </row>
    <row r="792" ht="12.75">
      <c r="H792" s="44"/>
    </row>
    <row r="793" ht="12.75">
      <c r="H793" s="44"/>
    </row>
    <row r="794" ht="12.75">
      <c r="H794" s="44"/>
    </row>
    <row r="795" ht="12.75">
      <c r="H795" s="44"/>
    </row>
    <row r="796" ht="12.75">
      <c r="H796" s="44"/>
    </row>
    <row r="797" ht="12.75">
      <c r="H797" s="44"/>
    </row>
    <row r="798" ht="12.75">
      <c r="H798" s="44"/>
    </row>
    <row r="799" ht="12.75">
      <c r="H799" s="44"/>
    </row>
    <row r="800" ht="12.75">
      <c r="H800" s="44"/>
    </row>
    <row r="801" ht="12.75">
      <c r="H801" s="44"/>
    </row>
    <row r="802" ht="12.75">
      <c r="H802" s="44"/>
    </row>
    <row r="803" ht="12.75">
      <c r="H803" s="44"/>
    </row>
    <row r="804" ht="12.75">
      <c r="H804" s="44"/>
    </row>
    <row r="805" ht="12.75">
      <c r="H805" s="44"/>
    </row>
    <row r="806" ht="12.75">
      <c r="H806" s="44"/>
    </row>
    <row r="807" ht="12.75">
      <c r="H807" s="44"/>
    </row>
    <row r="808" ht="12.75">
      <c r="H808" s="44"/>
    </row>
    <row r="809" ht="12.75">
      <c r="H809" s="44"/>
    </row>
    <row r="810" ht="12.75">
      <c r="H810" s="44"/>
    </row>
    <row r="811" ht="12.75">
      <c r="H811" s="44"/>
    </row>
    <row r="812" ht="12.75">
      <c r="H812" s="44"/>
    </row>
    <row r="813" ht="12.75">
      <c r="H813" s="44"/>
    </row>
    <row r="814" ht="12.75">
      <c r="H814" s="44"/>
    </row>
    <row r="815" ht="12.75">
      <c r="H815" s="44"/>
    </row>
    <row r="816" ht="12.75">
      <c r="H816" s="44"/>
    </row>
    <row r="817" ht="12.75">
      <c r="H817" s="44"/>
    </row>
    <row r="818" ht="12.75">
      <c r="H818" s="44"/>
    </row>
    <row r="819" ht="12.75">
      <c r="H819" s="44"/>
    </row>
    <row r="820" ht="12.75">
      <c r="H820" s="44"/>
    </row>
    <row r="821" ht="12.75">
      <c r="H821" s="44"/>
    </row>
    <row r="822" ht="12.75">
      <c r="H822" s="44"/>
    </row>
    <row r="823" ht="12.75">
      <c r="H823" s="44"/>
    </row>
    <row r="824" ht="12.75">
      <c r="H824" s="44"/>
    </row>
    <row r="825" ht="12.75">
      <c r="H825" s="44"/>
    </row>
    <row r="826" ht="12.75">
      <c r="H826" s="44"/>
    </row>
    <row r="827" ht="12.75">
      <c r="H827" s="44"/>
    </row>
    <row r="828" ht="12.75">
      <c r="H828" s="44"/>
    </row>
    <row r="829" ht="12.75">
      <c r="H829" s="44"/>
    </row>
    <row r="830" ht="12.75">
      <c r="H830" s="44"/>
    </row>
    <row r="831" ht="12.75">
      <c r="H831" s="44"/>
    </row>
    <row r="832" ht="12.75">
      <c r="H832" s="44"/>
    </row>
    <row r="833" ht="12.75">
      <c r="H833" s="44"/>
    </row>
    <row r="834" ht="12.75">
      <c r="H834" s="44"/>
    </row>
    <row r="835" ht="12.75">
      <c r="H835" s="44"/>
    </row>
    <row r="836" ht="12.75">
      <c r="H836" s="44"/>
    </row>
    <row r="837" ht="12.75">
      <c r="H837" s="44"/>
    </row>
    <row r="838" ht="12.75">
      <c r="H838" s="44"/>
    </row>
    <row r="839" ht="12.75">
      <c r="H839" s="44"/>
    </row>
    <row r="840" ht="12.75">
      <c r="H840" s="44"/>
    </row>
    <row r="841" ht="12.75">
      <c r="H841" s="44"/>
    </row>
    <row r="842" ht="12.75">
      <c r="H842" s="44"/>
    </row>
    <row r="843" ht="12.75">
      <c r="H843" s="44"/>
    </row>
    <row r="844" ht="12.75">
      <c r="H844" s="44"/>
    </row>
    <row r="845" ht="12.75">
      <c r="H845" s="44"/>
    </row>
    <row r="846" ht="12.75">
      <c r="H846" s="44"/>
    </row>
    <row r="847" ht="12.75">
      <c r="H847" s="44"/>
    </row>
    <row r="848" ht="12.75">
      <c r="H848" s="44"/>
    </row>
    <row r="849" ht="12.75">
      <c r="H849" s="44"/>
    </row>
    <row r="850" ht="12.75">
      <c r="H850" s="44"/>
    </row>
    <row r="851" ht="12.75">
      <c r="H851" s="44"/>
    </row>
    <row r="852" ht="12.75">
      <c r="H852" s="44"/>
    </row>
    <row r="853" ht="12.75">
      <c r="H853" s="44"/>
    </row>
    <row r="854" ht="12.75">
      <c r="H854" s="44"/>
    </row>
    <row r="855" ht="12.75">
      <c r="H855" s="44"/>
    </row>
    <row r="856" ht="12.75">
      <c r="H856" s="44"/>
    </row>
    <row r="857" ht="12.75">
      <c r="H857" s="44"/>
    </row>
    <row r="858" ht="12.75">
      <c r="H858" s="44"/>
    </row>
    <row r="859" ht="12.75">
      <c r="H859" s="44"/>
    </row>
    <row r="860" ht="12.75">
      <c r="H860" s="44"/>
    </row>
    <row r="861" ht="12.75">
      <c r="H861" s="44"/>
    </row>
    <row r="862" ht="12.75">
      <c r="H862" s="44"/>
    </row>
    <row r="863" ht="12.75">
      <c r="H863" s="44"/>
    </row>
    <row r="864" ht="12.75">
      <c r="H864" s="44"/>
    </row>
    <row r="865" ht="12.75">
      <c r="H865" s="44"/>
    </row>
    <row r="866" ht="12.75">
      <c r="H866" s="44"/>
    </row>
    <row r="867" ht="12.75">
      <c r="H867" s="44"/>
    </row>
    <row r="868" ht="12.75">
      <c r="H868" s="44"/>
    </row>
    <row r="869" ht="12.75">
      <c r="H869" s="44"/>
    </row>
    <row r="870" ht="12.75">
      <c r="H870" s="44"/>
    </row>
    <row r="871" ht="12.75">
      <c r="H871" s="44"/>
    </row>
    <row r="872" ht="12.75">
      <c r="H872" s="44"/>
    </row>
    <row r="873" ht="12.75">
      <c r="H873" s="44"/>
    </row>
    <row r="874" ht="12.75">
      <c r="H874" s="44"/>
    </row>
    <row r="875" ht="12.75">
      <c r="H875" s="44"/>
    </row>
    <row r="876" ht="12.75">
      <c r="H876" s="44"/>
    </row>
    <row r="877" ht="12.75">
      <c r="H877" s="44"/>
    </row>
    <row r="878" ht="12.75">
      <c r="H878" s="44"/>
    </row>
    <row r="879" ht="12.75">
      <c r="H879" s="44"/>
    </row>
    <row r="880" ht="12.75">
      <c r="H880" s="44"/>
    </row>
    <row r="881" ht="12.75">
      <c r="H881" s="44"/>
    </row>
    <row r="882" ht="12.75">
      <c r="H882" s="44"/>
    </row>
    <row r="883" ht="12.75">
      <c r="H883" s="44"/>
    </row>
    <row r="884" ht="12.75">
      <c r="H884" s="44"/>
    </row>
    <row r="885" ht="12.75">
      <c r="H885" s="44"/>
    </row>
    <row r="886" ht="12.75">
      <c r="H886" s="44"/>
    </row>
    <row r="887" ht="12.75">
      <c r="H887" s="44"/>
    </row>
    <row r="888" ht="12.75">
      <c r="H888" s="44"/>
    </row>
    <row r="889" ht="12.75">
      <c r="H889" s="44"/>
    </row>
    <row r="890" ht="12.75">
      <c r="H890" s="44"/>
    </row>
    <row r="891" ht="12.75">
      <c r="H891" s="44"/>
    </row>
    <row r="892" ht="12.75">
      <c r="H892" s="44"/>
    </row>
    <row r="893" ht="12.75">
      <c r="H893" s="44"/>
    </row>
    <row r="894" ht="12.75">
      <c r="H894" s="44"/>
    </row>
    <row r="895" ht="12.75">
      <c r="H895" s="44"/>
    </row>
    <row r="896" ht="12.75">
      <c r="H896" s="44"/>
    </row>
    <row r="897" ht="12.75">
      <c r="H897" s="44"/>
    </row>
    <row r="898" ht="12.75">
      <c r="H898" s="44"/>
    </row>
    <row r="899" ht="12.75">
      <c r="H899" s="44"/>
    </row>
    <row r="900" ht="12.75">
      <c r="H900" s="44"/>
    </row>
    <row r="901" ht="12.75">
      <c r="H901" s="44"/>
    </row>
    <row r="902" ht="12.75">
      <c r="H902" s="44"/>
    </row>
    <row r="903" ht="12.75">
      <c r="H903" s="44"/>
    </row>
    <row r="904" ht="12.75">
      <c r="H904" s="44"/>
    </row>
    <row r="905" ht="12.75">
      <c r="H905" s="44"/>
    </row>
    <row r="906" ht="12.75">
      <c r="H906" s="44"/>
    </row>
    <row r="907" ht="12.75">
      <c r="H907" s="44"/>
    </row>
    <row r="908" ht="12.75">
      <c r="H908" s="44"/>
    </row>
    <row r="909" ht="12.75">
      <c r="H909" s="44"/>
    </row>
    <row r="910" ht="12.75">
      <c r="H910" s="44"/>
    </row>
    <row r="911" ht="12.75">
      <c r="H911" s="44"/>
    </row>
    <row r="912" ht="12.75">
      <c r="H912" s="44"/>
    </row>
    <row r="913" ht="12.75">
      <c r="H913" s="44"/>
    </row>
    <row r="914" ht="12.75">
      <c r="H914" s="44"/>
    </row>
    <row r="915" ht="12.75">
      <c r="H915" s="44"/>
    </row>
    <row r="916" ht="12.75">
      <c r="H916" s="44"/>
    </row>
    <row r="917" ht="12.75">
      <c r="H917" s="44"/>
    </row>
    <row r="918" ht="12.75">
      <c r="H918" s="44"/>
    </row>
    <row r="919" ht="12.75">
      <c r="H919" s="44"/>
    </row>
    <row r="920" ht="12.75">
      <c r="H920" s="44"/>
    </row>
    <row r="921" ht="12.75">
      <c r="H921" s="44"/>
    </row>
    <row r="922" ht="12.75">
      <c r="H922" s="44"/>
    </row>
    <row r="923" ht="12.75">
      <c r="H923" s="44"/>
    </row>
    <row r="924" ht="12.75">
      <c r="H924" s="44"/>
    </row>
    <row r="925" ht="12.75">
      <c r="H925" s="44"/>
    </row>
    <row r="926" ht="12.75">
      <c r="H926" s="44"/>
    </row>
    <row r="927" ht="12.75">
      <c r="H927" s="44"/>
    </row>
    <row r="928" ht="12.75">
      <c r="H928" s="44"/>
    </row>
    <row r="929" ht="12.75">
      <c r="H929" s="44"/>
    </row>
    <row r="930" ht="12.75">
      <c r="H930" s="44"/>
    </row>
    <row r="931" ht="12.75">
      <c r="H931" s="44"/>
    </row>
    <row r="932" ht="12.75">
      <c r="H932" s="44"/>
    </row>
    <row r="933" ht="12.75">
      <c r="H933" s="44"/>
    </row>
    <row r="934" ht="12.75">
      <c r="H934" s="44"/>
    </row>
    <row r="935" ht="12.75">
      <c r="H935" s="44"/>
    </row>
    <row r="936" ht="12.75">
      <c r="H936" s="44"/>
    </row>
    <row r="937" ht="12.75">
      <c r="H937" s="44"/>
    </row>
    <row r="938" ht="12.75">
      <c r="H938" s="44"/>
    </row>
    <row r="939" ht="12.75">
      <c r="H939" s="44"/>
    </row>
    <row r="940" ht="12.75">
      <c r="H940" s="44"/>
    </row>
    <row r="941" ht="12.75">
      <c r="H941" s="44"/>
    </row>
    <row r="942" ht="12.75">
      <c r="H942" s="44"/>
    </row>
    <row r="943" ht="12.75">
      <c r="H943" s="44"/>
    </row>
    <row r="944" ht="12.75">
      <c r="H944" s="44"/>
    </row>
    <row r="945" ht="12.75">
      <c r="H945" s="44"/>
    </row>
    <row r="946" ht="12.75">
      <c r="H946" s="44"/>
    </row>
    <row r="947" ht="12.75">
      <c r="H947" s="44"/>
    </row>
    <row r="948" ht="12.75">
      <c r="H948" s="44"/>
    </row>
    <row r="949" ht="12.75">
      <c r="H949" s="44"/>
    </row>
    <row r="950" ht="12.75">
      <c r="H950" s="44"/>
    </row>
    <row r="951" ht="12.75">
      <c r="H951" s="44"/>
    </row>
    <row r="952" ht="12.75">
      <c r="H952" s="44"/>
    </row>
    <row r="953" ht="12.75">
      <c r="H953" s="44"/>
    </row>
    <row r="954" ht="12.75">
      <c r="H954" s="44"/>
    </row>
    <row r="955" ht="12.75">
      <c r="H955" s="44"/>
    </row>
    <row r="956" ht="12.75">
      <c r="H956" s="44"/>
    </row>
    <row r="957" ht="12.75">
      <c r="H957" s="44"/>
    </row>
    <row r="958" ht="12.75">
      <c r="H958" s="44"/>
    </row>
    <row r="959" ht="12.75">
      <c r="H959" s="44"/>
    </row>
    <row r="960" ht="12.75">
      <c r="H960" s="44"/>
    </row>
    <row r="961" ht="12.75">
      <c r="H961" s="44"/>
    </row>
    <row r="962" ht="12.75">
      <c r="H962" s="44"/>
    </row>
    <row r="963" ht="12.75">
      <c r="H963" s="44"/>
    </row>
    <row r="964" ht="12.75">
      <c r="H964" s="44"/>
    </row>
    <row r="965" ht="12.75">
      <c r="H965" s="44"/>
    </row>
    <row r="966" ht="12.75">
      <c r="H966" s="44"/>
    </row>
    <row r="967" ht="12.75">
      <c r="H967" s="44"/>
    </row>
    <row r="968" ht="12.75">
      <c r="H968" s="44"/>
    </row>
    <row r="969" ht="12.75">
      <c r="H969" s="44"/>
    </row>
    <row r="970" ht="12.75">
      <c r="H970" s="44"/>
    </row>
    <row r="971" ht="12.75">
      <c r="H971" s="44"/>
    </row>
    <row r="972" ht="12.75">
      <c r="H972" s="44"/>
    </row>
    <row r="973" ht="12.75">
      <c r="H973" s="44"/>
    </row>
    <row r="974" ht="12.75">
      <c r="H974" s="44"/>
    </row>
    <row r="975" ht="12.75">
      <c r="H975" s="44"/>
    </row>
    <row r="976" ht="12.75">
      <c r="H976" s="44"/>
    </row>
    <row r="977" ht="12.75">
      <c r="H977" s="44"/>
    </row>
    <row r="978" ht="12.75">
      <c r="H978" s="44"/>
    </row>
    <row r="979" ht="12.75">
      <c r="H979" s="44"/>
    </row>
    <row r="980" ht="12.75">
      <c r="H980" s="44"/>
    </row>
    <row r="981" ht="12.75">
      <c r="H981" s="44"/>
    </row>
    <row r="982" ht="12.75">
      <c r="H982" s="44"/>
    </row>
    <row r="983" ht="12.75">
      <c r="H983" s="44"/>
    </row>
    <row r="984" ht="12.75">
      <c r="H984" s="44"/>
    </row>
    <row r="985" ht="12.75">
      <c r="H985" s="44"/>
    </row>
    <row r="986" ht="12.75">
      <c r="H986" s="44"/>
    </row>
    <row r="987" ht="12.75">
      <c r="H987" s="44"/>
    </row>
    <row r="988" ht="12.75">
      <c r="H988" s="44"/>
    </row>
    <row r="989" ht="12.75">
      <c r="H989" s="44"/>
    </row>
    <row r="990" ht="12.75">
      <c r="H990" s="44"/>
    </row>
    <row r="991" ht="12.75">
      <c r="H991" s="44"/>
    </row>
    <row r="992" ht="12.75">
      <c r="H992" s="44"/>
    </row>
    <row r="993" ht="12.75">
      <c r="H993" s="44"/>
    </row>
    <row r="994" ht="12.75">
      <c r="H994" s="44"/>
    </row>
    <row r="995" ht="12.75">
      <c r="H995" s="44"/>
    </row>
    <row r="996" ht="12.75">
      <c r="H996" s="44"/>
    </row>
  </sheetData>
  <sheetProtection/>
  <mergeCells count="15">
    <mergeCell ref="C48:D48"/>
    <mergeCell ref="C46:D46"/>
    <mergeCell ref="C42:D42"/>
    <mergeCell ref="B5:J5"/>
    <mergeCell ref="C8:C35"/>
    <mergeCell ref="C47:D47"/>
    <mergeCell ref="C45:D45"/>
    <mergeCell ref="C43:D43"/>
    <mergeCell ref="C44:D44"/>
    <mergeCell ref="B2:G2"/>
    <mergeCell ref="C37:D37"/>
    <mergeCell ref="C41:D41"/>
    <mergeCell ref="C40:D40"/>
    <mergeCell ref="C38:D38"/>
    <mergeCell ref="C39:D39"/>
  </mergeCells>
  <printOptions horizontalCentered="1"/>
  <pageMargins left="0.5118110236220472" right="0.5118110236220472" top="0.39370078740157477" bottom="0.39370078740157477" header="0" footer="0"/>
  <pageSetup cellComments="atEnd"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avniknarav@gmail.com</cp:lastModifiedBy>
  <dcterms:created xsi:type="dcterms:W3CDTF">2019-05-22T09:01:34Z</dcterms:created>
  <dcterms:modified xsi:type="dcterms:W3CDTF">2019-07-05T09:37:02Z</dcterms:modified>
  <cp:category/>
  <cp:version/>
  <cp:contentType/>
  <cp:contentStatus/>
</cp:coreProperties>
</file>